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Рубцова мл\ТП КОМИССИЯ 2021\заседание 20 от 08.09.2021\"/>
    </mc:Choice>
  </mc:AlternateContent>
  <bookViews>
    <workbookView xWindow="0" yWindow="0" windowWidth="15210" windowHeight="13095" tabRatio="874" activeTab="3"/>
  </bookViews>
  <sheets>
    <sheet name="прил 4 ВМП" sheetId="12" r:id="rId1"/>
    <sheet name="прил 3 ДИ" sheetId="13" r:id="rId2"/>
    <sheet name="прил 2 АПП" sheetId="14" r:id="rId3"/>
    <sheet name="прил 1.12" sheetId="15" r:id="rId4"/>
    <sheet name="прил 1.11" sheetId="16" r:id="rId5"/>
    <sheet name="прил 1.10" sheetId="10" r:id="rId6"/>
    <sheet name="прил 1.9" sheetId="11" r:id="rId7"/>
    <sheet name="прил 1.8" sheetId="9" r:id="rId8"/>
    <sheet name="прил 1.7" sheetId="8" r:id="rId9"/>
    <sheet name="прил 1.6" sheetId="7" r:id="rId10"/>
    <sheet name="прил 1.5" sheetId="6" r:id="rId11"/>
    <sheet name="прил 1.4" sheetId="5" r:id="rId12"/>
    <sheet name="прил 1.3" sheetId="4" r:id="rId13"/>
    <sheet name="прил 1.2" sheetId="3" r:id="rId14"/>
    <sheet name="прил 1.1" sheetId="2" r:id="rId15"/>
  </sheets>
  <definedNames>
    <definedName name="_xlnm._FilterDatabase" localSheetId="0" hidden="1">'прил 4 ВМП'!$B$1:$B$269</definedName>
    <definedName name="_xlnm.Print_Area" localSheetId="14">'прил 1.1'!$A$1:$M$57</definedName>
    <definedName name="_xlnm.Print_Area" localSheetId="5">'прил 1.10'!$A$1:$M$58</definedName>
    <definedName name="_xlnm.Print_Area" localSheetId="12">'прил 1.3'!$A$1:$H$57</definedName>
    <definedName name="_xlnm.Print_Area" localSheetId="10">'прил 1.5'!$A$1:$M$57</definedName>
    <definedName name="_xlnm.Print_Area" localSheetId="9">'прил 1.6'!$A$1:$M$57</definedName>
    <definedName name="_xlnm.Print_Area" localSheetId="6">'прил 1.9'!$A$1:$G$57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2" i="12" l="1"/>
  <c r="F252" i="12"/>
  <c r="G252" i="12"/>
  <c r="H252" i="12"/>
  <c r="D252" i="12"/>
  <c r="C252" i="12"/>
  <c r="E232" i="12"/>
  <c r="F232" i="12"/>
  <c r="G232" i="12"/>
  <c r="H232" i="12"/>
  <c r="D232" i="12"/>
  <c r="C232" i="12"/>
  <c r="E223" i="12"/>
  <c r="F223" i="12"/>
  <c r="G223" i="12"/>
  <c r="H223" i="12"/>
  <c r="D223" i="12"/>
  <c r="C223" i="12"/>
  <c r="E194" i="12"/>
  <c r="F194" i="12"/>
  <c r="G194" i="12"/>
  <c r="H194" i="12"/>
  <c r="D194" i="12"/>
  <c r="C194" i="12"/>
  <c r="E188" i="12"/>
  <c r="F188" i="12"/>
  <c r="G188" i="12"/>
  <c r="H188" i="12"/>
  <c r="D188" i="12"/>
  <c r="C188" i="12"/>
  <c r="E143" i="12"/>
  <c r="F143" i="12"/>
  <c r="G143" i="12"/>
  <c r="H143" i="12"/>
  <c r="D143" i="12"/>
  <c r="C143" i="12"/>
  <c r="E121" i="12"/>
  <c r="F121" i="12"/>
  <c r="G121" i="12"/>
  <c r="H121" i="12"/>
  <c r="D121" i="12"/>
  <c r="C121" i="12"/>
  <c r="E115" i="12"/>
  <c r="F115" i="12"/>
  <c r="G115" i="12"/>
  <c r="H115" i="12"/>
  <c r="D115" i="12"/>
  <c r="C115" i="12"/>
  <c r="E109" i="12"/>
  <c r="F109" i="12"/>
  <c r="G109" i="12"/>
  <c r="H109" i="12"/>
  <c r="D109" i="12"/>
  <c r="C109" i="12"/>
  <c r="E93" i="12"/>
  <c r="F93" i="12"/>
  <c r="G93" i="12"/>
  <c r="H93" i="12"/>
  <c r="D93" i="12"/>
  <c r="C93" i="12"/>
  <c r="E82" i="12"/>
  <c r="F82" i="12"/>
  <c r="G82" i="12"/>
  <c r="H82" i="12"/>
  <c r="D82" i="12"/>
  <c r="C82" i="12"/>
  <c r="E76" i="12"/>
  <c r="F76" i="12"/>
  <c r="G76" i="12"/>
  <c r="G269" i="12" s="1"/>
  <c r="H76" i="12"/>
  <c r="H269" i="12" s="1"/>
  <c r="D76" i="12"/>
  <c r="C76" i="12"/>
  <c r="E5" i="12"/>
  <c r="E269" i="12" s="1"/>
  <c r="F5" i="12"/>
  <c r="F269" i="12" s="1"/>
  <c r="G5" i="12"/>
  <c r="H5" i="12"/>
  <c r="D5" i="12"/>
  <c r="D269" i="12" s="1"/>
  <c r="C5" i="12"/>
  <c r="C269" i="12" s="1"/>
  <c r="H32" i="13" l="1"/>
  <c r="G32" i="13"/>
  <c r="F32" i="13"/>
  <c r="E32" i="13"/>
  <c r="D32" i="13"/>
  <c r="C32" i="13"/>
  <c r="H20" i="14"/>
  <c r="G20" i="14"/>
  <c r="F20" i="14"/>
  <c r="E20" i="14"/>
  <c r="D20" i="14"/>
  <c r="C20" i="14"/>
</calcChain>
</file>

<file path=xl/sharedStrings.xml><?xml version="1.0" encoding="utf-8"?>
<sst xmlns="http://schemas.openxmlformats.org/spreadsheetml/2006/main" count="5829" uniqueCount="2429">
  <si>
    <t>Оценка охвата диспансеризацией взрослого и детского населения.</t>
  </si>
  <si>
    <t>* целевой показатель охвата на взрослых за 8 мес. 2020 года составляет - 0,691;
* целевой показатель охвата на детей за 8 мес. 2020 года составляет - 0,674;</t>
  </si>
  <si>
    <t>Код МОЕР</t>
  </si>
  <si>
    <t>Краткое наименование медицинской организации</t>
  </si>
  <si>
    <t>План</t>
  </si>
  <si>
    <t>Факт</t>
  </si>
  <si>
    <t>Расчётный показатель, как отношение фактически выполненных случаев диспансеризации к плановым</t>
  </si>
  <si>
    <t>Баллы, согласно алгоритма оценки</t>
  </si>
  <si>
    <t>Баллы, с учетом весового коэффициента к соответствующей возрастной категории</t>
  </si>
  <si>
    <t>Итоговый балл по показателю</t>
  </si>
  <si>
    <t>взрослые</t>
  </si>
  <si>
    <t>дети</t>
  </si>
  <si>
    <t>средневзвеш. показатель</t>
  </si>
  <si>
    <t>ВСЕГО, в т.ч.:</t>
  </si>
  <si>
    <t>500 802</t>
  </si>
  <si>
    <t>597 471</t>
  </si>
  <si>
    <t>226 996</t>
  </si>
  <si>
    <t>328 828</t>
  </si>
  <si>
    <t>0,3724</t>
  </si>
  <si>
    <t>0,4192</t>
  </si>
  <si>
    <t>2,6907</t>
  </si>
  <si>
    <t>2,5493</t>
  </si>
  <si>
    <t>2,3054</t>
  </si>
  <si>
    <t>0,722</t>
  </si>
  <si>
    <t>3,0274</t>
  </si>
  <si>
    <t>560264</t>
  </si>
  <si>
    <t>ГАУЗ «OOКБ № 2»</t>
  </si>
  <si>
    <t>29 557</t>
  </si>
  <si>
    <t>0</t>
  </si>
  <si>
    <t>15 095</t>
  </si>
  <si>
    <t>0,5107</t>
  </si>
  <si>
    <t>0,0000</t>
  </si>
  <si>
    <t>3,6925</t>
  </si>
  <si>
    <t>3,69</t>
  </si>
  <si>
    <t>560259</t>
  </si>
  <si>
    <t>ГАУЗ «ООБ № 3»</t>
  </si>
  <si>
    <t>1 830</t>
  </si>
  <si>
    <t>879</t>
  </si>
  <si>
    <t>0,4803</t>
  </si>
  <si>
    <t>3,4719</t>
  </si>
  <si>
    <t>3,47</t>
  </si>
  <si>
    <t>560014</t>
  </si>
  <si>
    <t>ФГБОУ ВО ОрГМУ Минздрава России</t>
  </si>
  <si>
    <t>2 013</t>
  </si>
  <si>
    <t>1 172</t>
  </si>
  <si>
    <t>0,5822</t>
  </si>
  <si>
    <t>4,2111</t>
  </si>
  <si>
    <t>4,21</t>
  </si>
  <si>
    <t>560267</t>
  </si>
  <si>
    <t>ГБУЗ «ГКБ № 1» г.Оренбурга</t>
  </si>
  <si>
    <t>57 572</t>
  </si>
  <si>
    <t>181</t>
  </si>
  <si>
    <t>27 342</t>
  </si>
  <si>
    <t>635</t>
  </si>
  <si>
    <t>0,4749</t>
  </si>
  <si>
    <t>3,5083</t>
  </si>
  <si>
    <t>3,4327</t>
  </si>
  <si>
    <t>5,0000</t>
  </si>
  <si>
    <t>3,3984</t>
  </si>
  <si>
    <t>0,0500</t>
  </si>
  <si>
    <t>3,45</t>
  </si>
  <si>
    <t>560268</t>
  </si>
  <si>
    <t>ГАУЗ «ГКБ им. Н.И. Пирогова» г.Оренбурга</t>
  </si>
  <si>
    <t>56 563</t>
  </si>
  <si>
    <t>30 239</t>
  </si>
  <si>
    <t>0,5346</t>
  </si>
  <si>
    <t>3,8659</t>
  </si>
  <si>
    <t>3,87</t>
  </si>
  <si>
    <t>560024</t>
  </si>
  <si>
    <t>ГАУЗ «ДГКБ» г. Оренбурга</t>
  </si>
  <si>
    <t>213 439</t>
  </si>
  <si>
    <t>113</t>
  </si>
  <si>
    <t>114 900</t>
  </si>
  <si>
    <t>0,5383</t>
  </si>
  <si>
    <t>3,8364</t>
  </si>
  <si>
    <t>3,84</t>
  </si>
  <si>
    <t>560036</t>
  </si>
  <si>
    <t>ГАУЗ «ГБ № 1» г. Орска</t>
  </si>
  <si>
    <t>14 845</t>
  </si>
  <si>
    <t>5 588</t>
  </si>
  <si>
    <t>0,3764</t>
  </si>
  <si>
    <t>2,7181</t>
  </si>
  <si>
    <t>2,72</t>
  </si>
  <si>
    <t>560032</t>
  </si>
  <si>
    <t>ГАУЗ «ГБ № 2» г. Орска</t>
  </si>
  <si>
    <t>6 753</t>
  </si>
  <si>
    <t>3 422</t>
  </si>
  <si>
    <t>0,5067</t>
  </si>
  <si>
    <t>3,6635</t>
  </si>
  <si>
    <t>3,66</t>
  </si>
  <si>
    <t>560034</t>
  </si>
  <si>
    <t>ГАУЗ «ГБ № 4» г. Орска</t>
  </si>
  <si>
    <t>27 189</t>
  </si>
  <si>
    <t>12 543</t>
  </si>
  <si>
    <t>0,4613</t>
  </si>
  <si>
    <t>3,3341</t>
  </si>
  <si>
    <t>3,33</t>
  </si>
  <si>
    <t>560035</t>
  </si>
  <si>
    <t>ГАУЗ «ГБ №5» г. Орска</t>
  </si>
  <si>
    <t>69 452</t>
  </si>
  <si>
    <t>31</t>
  </si>
  <si>
    <t>42 101</t>
  </si>
  <si>
    <t>0,6062</t>
  </si>
  <si>
    <t>4,4187</t>
  </si>
  <si>
    <t>4,42</t>
  </si>
  <si>
    <t>560206</t>
  </si>
  <si>
    <t>ГАУЗ «БСМП» г.Новотроицка</t>
  </si>
  <si>
    <t>23 761</t>
  </si>
  <si>
    <t>11 939</t>
  </si>
  <si>
    <t>0,5025</t>
  </si>
  <si>
    <t>3,6330</t>
  </si>
  <si>
    <t>3,63</t>
  </si>
  <si>
    <t>560041</t>
  </si>
  <si>
    <t>ГАУЗ «ДГБ» г. Новотроицка</t>
  </si>
  <si>
    <t>27 436</t>
  </si>
  <si>
    <t>16 182</t>
  </si>
  <si>
    <t>0,5898</t>
  </si>
  <si>
    <t>4,2780</t>
  </si>
  <si>
    <t>4,28</t>
  </si>
  <si>
    <t>560043</t>
  </si>
  <si>
    <t>ГБУЗ «ГБ» г. Медногорска</t>
  </si>
  <si>
    <t>6 581</t>
  </si>
  <si>
    <t>6 245</t>
  </si>
  <si>
    <t>4 370</t>
  </si>
  <si>
    <t>2 782</t>
  </si>
  <si>
    <t>0,6640</t>
  </si>
  <si>
    <t>0,4455</t>
  </si>
  <si>
    <t>4,8044</t>
  </si>
  <si>
    <t>3,0407</t>
  </si>
  <si>
    <t>3,8627</t>
  </si>
  <si>
    <t>0,5960</t>
  </si>
  <si>
    <t>4,46</t>
  </si>
  <si>
    <t>560214</t>
  </si>
  <si>
    <t>ГБУЗ «ББСМП»</t>
  </si>
  <si>
    <t>27 669</t>
  </si>
  <si>
    <t>29 740</t>
  </si>
  <si>
    <t>10 938</t>
  </si>
  <si>
    <t>18 139</t>
  </si>
  <si>
    <t>0,3953</t>
  </si>
  <si>
    <t>0,6099</t>
  </si>
  <si>
    <t>2,8552</t>
  </si>
  <si>
    <t>4,4504</t>
  </si>
  <si>
    <t>2,1585</t>
  </si>
  <si>
    <t>1,0859</t>
  </si>
  <si>
    <t>3,24</t>
  </si>
  <si>
    <t>560275</t>
  </si>
  <si>
    <t>ГБУЗ «ГБ» г.Бугуруслана</t>
  </si>
  <si>
    <t>16 329</t>
  </si>
  <si>
    <t>16 092</t>
  </si>
  <si>
    <t>7 140</t>
  </si>
  <si>
    <t>11 124</t>
  </si>
  <si>
    <t>0,4373</t>
  </si>
  <si>
    <t>0,6913</t>
  </si>
  <si>
    <t>3,1600</t>
  </si>
  <si>
    <t>2,4743</t>
  </si>
  <si>
    <t>1,0850</t>
  </si>
  <si>
    <t>3,56</t>
  </si>
  <si>
    <t>560269</t>
  </si>
  <si>
    <t>ГБУЗ «Абдулинская МБ»</t>
  </si>
  <si>
    <t>11 690</t>
  </si>
  <si>
    <t>11 391</t>
  </si>
  <si>
    <t>5 957</t>
  </si>
  <si>
    <t>5 677</t>
  </si>
  <si>
    <t>0,5096</t>
  </si>
  <si>
    <t>0,4984</t>
  </si>
  <si>
    <t>3,6845</t>
  </si>
  <si>
    <t>3,4942</t>
  </si>
  <si>
    <t>2,9292</t>
  </si>
  <si>
    <t>0,7163</t>
  </si>
  <si>
    <t>3,65</t>
  </si>
  <si>
    <t>560053</t>
  </si>
  <si>
    <t>ГБУЗ «Адамовская РБ»</t>
  </si>
  <si>
    <t>4 911</t>
  </si>
  <si>
    <t>4 781</t>
  </si>
  <si>
    <t>2 055</t>
  </si>
  <si>
    <t>2 031</t>
  </si>
  <si>
    <t>0,4184</t>
  </si>
  <si>
    <t>0,4248</t>
  </si>
  <si>
    <t>3,0229</t>
  </si>
  <si>
    <t>2,8632</t>
  </si>
  <si>
    <t>2,4153</t>
  </si>
  <si>
    <t>0,5755</t>
  </si>
  <si>
    <t>2,99</t>
  </si>
  <si>
    <t>560055</t>
  </si>
  <si>
    <t>ГБУЗ «Александровская РБ»</t>
  </si>
  <si>
    <t>3 640</t>
  </si>
  <si>
    <t>3 356</t>
  </si>
  <si>
    <t>1 176</t>
  </si>
  <si>
    <t>1 690</t>
  </si>
  <si>
    <t>0,3231</t>
  </si>
  <si>
    <t>0,5036</t>
  </si>
  <si>
    <t>2,3314</t>
  </si>
  <si>
    <t>3,5388</t>
  </si>
  <si>
    <t>1,9024</t>
  </si>
  <si>
    <t>0,6511</t>
  </si>
  <si>
    <t>2,55</t>
  </si>
  <si>
    <t>560056</t>
  </si>
  <si>
    <t>ГБУЗ «Асекеевская РБ»</t>
  </si>
  <si>
    <t>4 826</t>
  </si>
  <si>
    <t>4 174</t>
  </si>
  <si>
    <t>1 995</t>
  </si>
  <si>
    <t>1 870</t>
  </si>
  <si>
    <t>0,4134</t>
  </si>
  <si>
    <t>0,4480</t>
  </si>
  <si>
    <t>2,9866</t>
  </si>
  <si>
    <t>3,0621</t>
  </si>
  <si>
    <t>2,4520</t>
  </si>
  <si>
    <t>0,5481</t>
  </si>
  <si>
    <t>3,00</t>
  </si>
  <si>
    <t>560057</t>
  </si>
  <si>
    <t>ГБУЗ «Беляевская РБ»</t>
  </si>
  <si>
    <t>3 890</t>
  </si>
  <si>
    <t>3 879</t>
  </si>
  <si>
    <t>1 462</t>
  </si>
  <si>
    <t>2 087</t>
  </si>
  <si>
    <t>0,3758</t>
  </si>
  <si>
    <t>0,5380</t>
  </si>
  <si>
    <t>2,7137</t>
  </si>
  <si>
    <t>3,8338</t>
  </si>
  <si>
    <t>2,1737</t>
  </si>
  <si>
    <t>0,7629</t>
  </si>
  <si>
    <t>2,94</t>
  </si>
  <si>
    <t>560270</t>
  </si>
  <si>
    <t>ГБУЗ «Восточная территориальная МБ»</t>
  </si>
  <si>
    <t>13 009</t>
  </si>
  <si>
    <t>13 893</t>
  </si>
  <si>
    <t>2 727</t>
  </si>
  <si>
    <t>5 658</t>
  </si>
  <si>
    <t>0,2096</t>
  </si>
  <si>
    <t>0,4073</t>
  </si>
  <si>
    <t>1,5081</t>
  </si>
  <si>
    <t>2,7131</t>
  </si>
  <si>
    <t>1,1582</t>
  </si>
  <si>
    <t>0,6294</t>
  </si>
  <si>
    <t>1,79</t>
  </si>
  <si>
    <t>560058</t>
  </si>
  <si>
    <t>ГБУЗ «ГБ» г. Гая</t>
  </si>
  <si>
    <t>11 341</t>
  </si>
  <si>
    <t>11 308</t>
  </si>
  <si>
    <t>5 785</t>
  </si>
  <si>
    <t>7 005</t>
  </si>
  <si>
    <t>0,5101</t>
  </si>
  <si>
    <t>0,6195</t>
  </si>
  <si>
    <t>3,6881</t>
  </si>
  <si>
    <t>4,5327</t>
  </si>
  <si>
    <t>2,8657</t>
  </si>
  <si>
    <t>1,0108</t>
  </si>
  <si>
    <t>3,88</t>
  </si>
  <si>
    <t>560059</t>
  </si>
  <si>
    <t>ГБУЗ «Грачевская РБ»</t>
  </si>
  <si>
    <t>3 403</t>
  </si>
  <si>
    <t>2 971</t>
  </si>
  <si>
    <t>896</t>
  </si>
  <si>
    <t>1 807</t>
  </si>
  <si>
    <t>0,2633</t>
  </si>
  <si>
    <t>0,6082</t>
  </si>
  <si>
    <t>1,8977</t>
  </si>
  <si>
    <t>4,4358</t>
  </si>
  <si>
    <t>1,5371</t>
  </si>
  <si>
    <t>0,8428</t>
  </si>
  <si>
    <t>2,38</t>
  </si>
  <si>
    <t>560061</t>
  </si>
  <si>
    <t>ГБУЗ «Илекская РБ»</t>
  </si>
  <si>
    <t>6 168</t>
  </si>
  <si>
    <t>6 553</t>
  </si>
  <si>
    <t>1 678</t>
  </si>
  <si>
    <t>3 366</t>
  </si>
  <si>
    <t>0,2720</t>
  </si>
  <si>
    <t>0,5137</t>
  </si>
  <si>
    <t>1,9608</t>
  </si>
  <si>
    <t>3,6254</t>
  </si>
  <si>
    <t>1,5275</t>
  </si>
  <si>
    <t>0,8012</t>
  </si>
  <si>
    <t>2,33</t>
  </si>
  <si>
    <t>560062</t>
  </si>
  <si>
    <t>ГАУЗ «Кваркенская РБ»</t>
  </si>
  <si>
    <t>3 982</t>
  </si>
  <si>
    <t>3 970</t>
  </si>
  <si>
    <t>1 591</t>
  </si>
  <si>
    <t>1 357</t>
  </si>
  <si>
    <t>0,3995</t>
  </si>
  <si>
    <t>0,3418</t>
  </si>
  <si>
    <t>2,8857</t>
  </si>
  <si>
    <t>2,1514</t>
  </si>
  <si>
    <t>2,3028</t>
  </si>
  <si>
    <t>0,4346</t>
  </si>
  <si>
    <t>2,74</t>
  </si>
  <si>
    <t>560064</t>
  </si>
  <si>
    <t>ГБУЗ «ГБ» г. Кувандыка</t>
  </si>
  <si>
    <t>9 805</t>
  </si>
  <si>
    <t>11 197</t>
  </si>
  <si>
    <t>5 949</t>
  </si>
  <si>
    <t>6 831</t>
  </si>
  <si>
    <t>0,6067</t>
  </si>
  <si>
    <t>0,6101</t>
  </si>
  <si>
    <t>4,3888</t>
  </si>
  <si>
    <t>4,4521</t>
  </si>
  <si>
    <t>3,4364</t>
  </si>
  <si>
    <t>0,9661</t>
  </si>
  <si>
    <t>4,40</t>
  </si>
  <si>
    <t>560065</t>
  </si>
  <si>
    <t>ГБУЗ «Курманаевская РБ»</t>
  </si>
  <si>
    <t>4 121</t>
  </si>
  <si>
    <t>3 958</t>
  </si>
  <si>
    <t>1 640</t>
  </si>
  <si>
    <t>1 698</t>
  </si>
  <si>
    <t>0,3980</t>
  </si>
  <si>
    <t>0,4290</t>
  </si>
  <si>
    <t>2,8748</t>
  </si>
  <si>
    <t>2,8992</t>
  </si>
  <si>
    <t>2,3401</t>
  </si>
  <si>
    <t>0,5393</t>
  </si>
  <si>
    <t>2,88</t>
  </si>
  <si>
    <t>560067</t>
  </si>
  <si>
    <t>ГАУЗ «Новоорская РБ»</t>
  </si>
  <si>
    <t>7 024</t>
  </si>
  <si>
    <t>7 322</t>
  </si>
  <si>
    <t>3 576</t>
  </si>
  <si>
    <t>4 671</t>
  </si>
  <si>
    <t>0,5091</t>
  </si>
  <si>
    <t>0,6379</t>
  </si>
  <si>
    <t>3,6809</t>
  </si>
  <si>
    <t>4,6905</t>
  </si>
  <si>
    <t>2,8380</t>
  </si>
  <si>
    <t>1,0741</t>
  </si>
  <si>
    <t>3,91</t>
  </si>
  <si>
    <t>560068</t>
  </si>
  <si>
    <t>ГБУЗ «Новосергиевская РБ»</t>
  </si>
  <si>
    <t>8 127</t>
  </si>
  <si>
    <t>8 312</t>
  </si>
  <si>
    <t>3 918</t>
  </si>
  <si>
    <t>4 095</t>
  </si>
  <si>
    <t>0,4821</t>
  </si>
  <si>
    <t>0,4927</t>
  </si>
  <si>
    <t>3,4850</t>
  </si>
  <si>
    <t>3,4453</t>
  </si>
  <si>
    <t>2,7113</t>
  </si>
  <si>
    <t>0,7649</t>
  </si>
  <si>
    <t>3,48</t>
  </si>
  <si>
    <t>560069</t>
  </si>
  <si>
    <t>ГБУЗ «Октябрьская РБ»</t>
  </si>
  <si>
    <t>4 989</t>
  </si>
  <si>
    <t>5 415</t>
  </si>
  <si>
    <t>2 784</t>
  </si>
  <si>
    <t>3 323</t>
  </si>
  <si>
    <t>0,5580</t>
  </si>
  <si>
    <t>0,6137</t>
  </si>
  <si>
    <t>4,0356</t>
  </si>
  <si>
    <t>4,4830</t>
  </si>
  <si>
    <t>3,1639</t>
  </si>
  <si>
    <t>0,9683</t>
  </si>
  <si>
    <t>4,13</t>
  </si>
  <si>
    <t>560070</t>
  </si>
  <si>
    <t>ГАУЗ «Оренбургская РБ»</t>
  </si>
  <si>
    <t>21 954</t>
  </si>
  <si>
    <t>32 431</t>
  </si>
  <si>
    <t>11 726</t>
  </si>
  <si>
    <t>17 969</t>
  </si>
  <si>
    <t>0,5341</t>
  </si>
  <si>
    <t>0,5541</t>
  </si>
  <si>
    <t>3,8623</t>
  </si>
  <si>
    <t>3,9718</t>
  </si>
  <si>
    <t>2,9238</t>
  </si>
  <si>
    <t>0,9651</t>
  </si>
  <si>
    <t>3,89</t>
  </si>
  <si>
    <t>560071</t>
  </si>
  <si>
    <t>ГБУЗ «Первомайская РБ»</t>
  </si>
  <si>
    <t>5 908</t>
  </si>
  <si>
    <t>7 457</t>
  </si>
  <si>
    <t>2 439</t>
  </si>
  <si>
    <t>3 806</t>
  </si>
  <si>
    <t>0,4128</t>
  </si>
  <si>
    <t>0,5104</t>
  </si>
  <si>
    <t>2,9822</t>
  </si>
  <si>
    <t>3,5971</t>
  </si>
  <si>
    <t>2,2635</t>
  </si>
  <si>
    <t>0,8669</t>
  </si>
  <si>
    <t>3,13</t>
  </si>
  <si>
    <t>560072</t>
  </si>
  <si>
    <t>ГБУЗ «Переволоцкая РБ»</t>
  </si>
  <si>
    <t>6 199</t>
  </si>
  <si>
    <t>6 767</t>
  </si>
  <si>
    <t>3 202</t>
  </si>
  <si>
    <t>3 873</t>
  </si>
  <si>
    <t>0,5165</t>
  </si>
  <si>
    <t>0,5723</t>
  </si>
  <si>
    <t>3,7346</t>
  </si>
  <si>
    <t>4,1279</t>
  </si>
  <si>
    <t>2,9615</t>
  </si>
  <si>
    <t>0,8545</t>
  </si>
  <si>
    <t>3,82</t>
  </si>
  <si>
    <t>560074</t>
  </si>
  <si>
    <t>ГБУЗ «Сакмарская РБ»</t>
  </si>
  <si>
    <t>5 967</t>
  </si>
  <si>
    <t>6 870</t>
  </si>
  <si>
    <t>1 434</t>
  </si>
  <si>
    <t>3 742</t>
  </si>
  <si>
    <t>0,2403</t>
  </si>
  <si>
    <t>0,5447</t>
  </si>
  <si>
    <t>1,7308</t>
  </si>
  <si>
    <t>3,8912</t>
  </si>
  <si>
    <t>1,3206</t>
  </si>
  <si>
    <t>0,9222</t>
  </si>
  <si>
    <t>2,24</t>
  </si>
  <si>
    <t>560075</t>
  </si>
  <si>
    <t>ГБУЗ «Саракташская РБ»</t>
  </si>
  <si>
    <t>9 745</t>
  </si>
  <si>
    <t>12 348</t>
  </si>
  <si>
    <t>5 651</t>
  </si>
  <si>
    <t>7 377</t>
  </si>
  <si>
    <t>0,5799</t>
  </si>
  <si>
    <t>0,5974</t>
  </si>
  <si>
    <t>4,1944</t>
  </si>
  <si>
    <t>4,3432</t>
  </si>
  <si>
    <t>3,2339</t>
  </si>
  <si>
    <t>0,9946</t>
  </si>
  <si>
    <t>4,23</t>
  </si>
  <si>
    <t>560077</t>
  </si>
  <si>
    <t>ГБУЗ «Северная РБ»</t>
  </si>
  <si>
    <t>3 298</t>
  </si>
  <si>
    <t>2 111</t>
  </si>
  <si>
    <t>1 449</t>
  </si>
  <si>
    <t>1 149</t>
  </si>
  <si>
    <t>0,4394</t>
  </si>
  <si>
    <t>0,5443</t>
  </si>
  <si>
    <t>3,1752</t>
  </si>
  <si>
    <t>3,8878</t>
  </si>
  <si>
    <t>2,6894</t>
  </si>
  <si>
    <t>0,5948</t>
  </si>
  <si>
    <t>3,28</t>
  </si>
  <si>
    <t>560271</t>
  </si>
  <si>
    <t>ГБУЗ «Соль-Илецкая МБ»</t>
  </si>
  <si>
    <t>16 223</t>
  </si>
  <si>
    <t>19 222</t>
  </si>
  <si>
    <t>6 277</t>
  </si>
  <si>
    <t>9 744</t>
  </si>
  <si>
    <t>0,3869</t>
  </si>
  <si>
    <t>0,5069</t>
  </si>
  <si>
    <t>2,7943</t>
  </si>
  <si>
    <t>3,5671</t>
  </si>
  <si>
    <t>2,0818</t>
  </si>
  <si>
    <t>0,9096</t>
  </si>
  <si>
    <t>560272</t>
  </si>
  <si>
    <t>ГБУЗ «Сорочинская МБ»</t>
  </si>
  <si>
    <t>15 458</t>
  </si>
  <si>
    <t>18 691</t>
  </si>
  <si>
    <t>7 163</t>
  </si>
  <si>
    <t>8 768</t>
  </si>
  <si>
    <t>0,4634</t>
  </si>
  <si>
    <t>0,4691</t>
  </si>
  <si>
    <t>3,3493</t>
  </si>
  <si>
    <t>3,2430</t>
  </si>
  <si>
    <t>2,6058</t>
  </si>
  <si>
    <t>0,7199</t>
  </si>
  <si>
    <t>560080</t>
  </si>
  <si>
    <t>ГБУЗ «Ташлинская РБ»</t>
  </si>
  <si>
    <t>5 798</t>
  </si>
  <si>
    <t>7 247</t>
  </si>
  <si>
    <t>894</t>
  </si>
  <si>
    <t>3 535</t>
  </si>
  <si>
    <t>0,1542</t>
  </si>
  <si>
    <t>0,4878</t>
  </si>
  <si>
    <t>1,1062</t>
  </si>
  <si>
    <t>3,4033</t>
  </si>
  <si>
    <t>0,8584</t>
  </si>
  <si>
    <t>0,7623</t>
  </si>
  <si>
    <t>1,62</t>
  </si>
  <si>
    <t>560081</t>
  </si>
  <si>
    <t>ГБУЗ «Тоцкая РБ»</t>
  </si>
  <si>
    <t>6 408</t>
  </si>
  <si>
    <t>10 806</t>
  </si>
  <si>
    <t>5 575</t>
  </si>
  <si>
    <t>0,2820</t>
  </si>
  <si>
    <t>0,5159</t>
  </si>
  <si>
    <t>2,0333</t>
  </si>
  <si>
    <t>3,6443</t>
  </si>
  <si>
    <t>1,5067</t>
  </si>
  <si>
    <t>0,9439</t>
  </si>
  <si>
    <t>2,45</t>
  </si>
  <si>
    <t>560082</t>
  </si>
  <si>
    <t>ГБУЗ «Тюльганская РБ»</t>
  </si>
  <si>
    <t>4 811</t>
  </si>
  <si>
    <t>4 056</t>
  </si>
  <si>
    <t>2 157</t>
  </si>
  <si>
    <t>1 954</t>
  </si>
  <si>
    <t>0,4483</t>
  </si>
  <si>
    <t>0,4818</t>
  </si>
  <si>
    <t>3,2398</t>
  </si>
  <si>
    <t>3,3519</t>
  </si>
  <si>
    <t>2,6210</t>
  </si>
  <si>
    <t>0,6402</t>
  </si>
  <si>
    <t>3,26</t>
  </si>
  <si>
    <t>560083</t>
  </si>
  <si>
    <t>ГБУЗ «Шарлыкская РБ»</t>
  </si>
  <si>
    <t>4 433</t>
  </si>
  <si>
    <t>4 275</t>
  </si>
  <si>
    <t>2 102</t>
  </si>
  <si>
    <t>2 292</t>
  </si>
  <si>
    <t>0,4742</t>
  </si>
  <si>
    <t>0,5361</t>
  </si>
  <si>
    <t>3,4276</t>
  </si>
  <si>
    <t>3,8175</t>
  </si>
  <si>
    <t>2,7798</t>
  </si>
  <si>
    <t>0,7215</t>
  </si>
  <si>
    <t>3,50</t>
  </si>
  <si>
    <t>560085</t>
  </si>
  <si>
    <t>Студенческая поликлиника ОГУ</t>
  </si>
  <si>
    <t>3 174</t>
  </si>
  <si>
    <t>70</t>
  </si>
  <si>
    <t>1 779</t>
  </si>
  <si>
    <t>7</t>
  </si>
  <si>
    <t>0,5605</t>
  </si>
  <si>
    <t>0,1000</t>
  </si>
  <si>
    <t>4,0537</t>
  </si>
  <si>
    <t>0,0780</t>
  </si>
  <si>
    <t>3,9483</t>
  </si>
  <si>
    <t>0,0020</t>
  </si>
  <si>
    <t>3,95</t>
  </si>
  <si>
    <t>560086</t>
  </si>
  <si>
    <t>ЧУЗ «КБ «РЖД-Медицина» г. Оренбург»</t>
  </si>
  <si>
    <t>5 487</t>
  </si>
  <si>
    <t>11</t>
  </si>
  <si>
    <t>1 453</t>
  </si>
  <si>
    <t>1</t>
  </si>
  <si>
    <t>0,2648</t>
  </si>
  <si>
    <t>0,0909</t>
  </si>
  <si>
    <t>1,9086</t>
  </si>
  <si>
    <t>1,9010</t>
  </si>
  <si>
    <t>1,90</t>
  </si>
  <si>
    <t>560087</t>
  </si>
  <si>
    <t>ЧУЗ «РЖД-Медицина» г. Орск»</t>
  </si>
  <si>
    <t>8 269</t>
  </si>
  <si>
    <t>2 126</t>
  </si>
  <si>
    <t>0,2571</t>
  </si>
  <si>
    <t>1,8527</t>
  </si>
  <si>
    <t>1,85</t>
  </si>
  <si>
    <t>560088</t>
  </si>
  <si>
    <t>ЧУЗ «РЖД-Медицина» г.Бузулук»</t>
  </si>
  <si>
    <t>2 106</t>
  </si>
  <si>
    <t>521</t>
  </si>
  <si>
    <t>0,2474</t>
  </si>
  <si>
    <t>1,7823</t>
  </si>
  <si>
    <t>1,78</t>
  </si>
  <si>
    <t>560089</t>
  </si>
  <si>
    <t>ЧУЗ «РЖД-Медицина» г. Абдулино»</t>
  </si>
  <si>
    <t>1 382</t>
  </si>
  <si>
    <t>648</t>
  </si>
  <si>
    <t>0,4689</t>
  </si>
  <si>
    <t>3,3892</t>
  </si>
  <si>
    <t>3,39</t>
  </si>
  <si>
    <t>560096</t>
  </si>
  <si>
    <t>филиал № 3 ФГБУ «426 ВГ» Минобороны России</t>
  </si>
  <si>
    <t>87</t>
  </si>
  <si>
    <t>0,00</t>
  </si>
  <si>
    <t>560098</t>
  </si>
  <si>
    <t>ФКУЗ МСЧ-56 ФСИН России</t>
  </si>
  <si>
    <t>1 915</t>
  </si>
  <si>
    <t>167</t>
  </si>
  <si>
    <t>0,0872</t>
  </si>
  <si>
    <t>0,6202</t>
  </si>
  <si>
    <t>0,62</t>
  </si>
  <si>
    <t>560099</t>
  </si>
  <si>
    <t>ФКУЗ «МСЧ МВД России по Оренбургской области»</t>
  </si>
  <si>
    <t>577</t>
  </si>
  <si>
    <t>0,0017</t>
  </si>
  <si>
    <t>560205</t>
  </si>
  <si>
    <t>ООО «КДЦ»</t>
  </si>
  <si>
    <t>15</t>
  </si>
  <si>
    <t>37</t>
  </si>
  <si>
    <t>0,1892</t>
  </si>
  <si>
    <t>0,8429</t>
  </si>
  <si>
    <t>0,2874</t>
  </si>
  <si>
    <t>0,29</t>
  </si>
  <si>
    <t>Оценка долевого объёма выявленных случаев онкозаболевания на ранних стадиях от числа впервые выявленных случаев онкозаболеваний в текущем году.</t>
  </si>
  <si>
    <t>Определяется только в отношении взрослого населения:
* в общем количестве случаев впервые выявленных онкозаболеваний группы "С1" - нормативная доля случаев онкозаболеваний на ранней стадии - 0,63.
* в общем количестве случаев впервые выявленных онкозаболеваний группы "С2" - нормативная доля случаев онкозаболеваний на ранней стадии - 0,53.</t>
  </si>
  <si>
    <t>Кол-во случаев впервые выявленного онкозаболевания на ранней (I-II) стадии</t>
  </si>
  <si>
    <t>Кол-во случаев впервые выявленного онкозаболевания в текущем году</t>
  </si>
  <si>
    <t>Доля случаев онкозаболевания на ранней стадии от впервые выявленных онкозаболеваний в текущем году</t>
  </si>
  <si>
    <t>Балл, с учетом весового коэффициента 1** 
(долей групп "С1" и "С2" в общем кол-ве случаев впервые выявленных онкозаболеваний)</t>
  </si>
  <si>
    <t>Общий балл по двум группам с учётом весового коэф.1**</t>
  </si>
  <si>
    <t>Балл, с учетом весового коэффициента
(долей взрослого и детского населения в общем кол-ве ПН)</t>
  </si>
  <si>
    <t>Группа "С1"</t>
  </si>
  <si>
    <t>Группа "С2"</t>
  </si>
  <si>
    <t>160</t>
  </si>
  <si>
    <t>120</t>
  </si>
  <si>
    <t>231</t>
  </si>
  <si>
    <t>299</t>
  </si>
  <si>
    <t>0,6926</t>
  </si>
  <si>
    <t>0,4013</t>
  </si>
  <si>
    <t>2,5000</t>
  </si>
  <si>
    <t>1,5250</t>
  </si>
  <si>
    <t>1,7543</t>
  </si>
  <si>
    <t>2,2707</t>
  </si>
  <si>
    <t>4,0250</t>
  </si>
  <si>
    <t>4,03</t>
  </si>
  <si>
    <t>12</t>
  </si>
  <si>
    <t>30</t>
  </si>
  <si>
    <t>0,8000</t>
  </si>
  <si>
    <t>0,3667</t>
  </si>
  <si>
    <t>1,2629</t>
  </si>
  <si>
    <t>1,2543</t>
  </si>
  <si>
    <t>2,5086</t>
  </si>
  <si>
    <t>3,7629</t>
  </si>
  <si>
    <t>3,76</t>
  </si>
  <si>
    <t>1,0000</t>
  </si>
  <si>
    <t>1,2500</t>
  </si>
  <si>
    <t>1,25</t>
  </si>
  <si>
    <t>311</t>
  </si>
  <si>
    <t>221</t>
  </si>
  <si>
    <t>408</t>
  </si>
  <si>
    <t>509</t>
  </si>
  <si>
    <t>0,4342</t>
  </si>
  <si>
    <t>1,7743</t>
  </si>
  <si>
    <t>1,9018</t>
  </si>
  <si>
    <t>2,3725</t>
  </si>
  <si>
    <t>4,2743</t>
  </si>
  <si>
    <t>4,2316</t>
  </si>
  <si>
    <t>309</t>
  </si>
  <si>
    <t>204</t>
  </si>
  <si>
    <t>417</t>
  </si>
  <si>
    <t>550</t>
  </si>
  <si>
    <t>0,7410</t>
  </si>
  <si>
    <t>0,3709</t>
  </si>
  <si>
    <t>1,2947</t>
  </si>
  <si>
    <t>1,6364</t>
  </si>
  <si>
    <t>2,1583</t>
  </si>
  <si>
    <t>3,7947</t>
  </si>
  <si>
    <t>3,79</t>
  </si>
  <si>
    <t>4</t>
  </si>
  <si>
    <t>5</t>
  </si>
  <si>
    <t>94</t>
  </si>
  <si>
    <t>56</t>
  </si>
  <si>
    <t>126</t>
  </si>
  <si>
    <t>121</t>
  </si>
  <si>
    <t>0,7460</t>
  </si>
  <si>
    <t>0,4628</t>
  </si>
  <si>
    <t>1,9910</t>
  </si>
  <si>
    <t>2,2910</t>
  </si>
  <si>
    <t>2,2000</t>
  </si>
  <si>
    <t>4,4910</t>
  </si>
  <si>
    <t>4,49</t>
  </si>
  <si>
    <t>51</t>
  </si>
  <si>
    <t>22</t>
  </si>
  <si>
    <t>65</t>
  </si>
  <si>
    <t>52</t>
  </si>
  <si>
    <t>0,7846</t>
  </si>
  <si>
    <t>0,4231</t>
  </si>
  <si>
    <t>1,6902</t>
  </si>
  <si>
    <t>2,3279</t>
  </si>
  <si>
    <t>1,8623</t>
  </si>
  <si>
    <t>4,1902</t>
  </si>
  <si>
    <t>4,19</t>
  </si>
  <si>
    <t>170</t>
  </si>
  <si>
    <t>97</t>
  </si>
  <si>
    <t>223</t>
  </si>
  <si>
    <t>197</t>
  </si>
  <si>
    <t>0,4924</t>
  </si>
  <si>
    <t>2,2153</t>
  </si>
  <si>
    <t>2,5036</t>
  </si>
  <si>
    <t>2,2117</t>
  </si>
  <si>
    <t>4,7153</t>
  </si>
  <si>
    <t>4,72</t>
  </si>
  <si>
    <t>147</t>
  </si>
  <si>
    <t>86</t>
  </si>
  <si>
    <t>183</t>
  </si>
  <si>
    <t>171</t>
  </si>
  <si>
    <t>0,8033</t>
  </si>
  <si>
    <t>0,5029</t>
  </si>
  <si>
    <t>2,2949</t>
  </si>
  <si>
    <t>2,4787</t>
  </si>
  <si>
    <t>2,3162</t>
  </si>
  <si>
    <t>4,7949</t>
  </si>
  <si>
    <t>4,79</t>
  </si>
  <si>
    <t>39</t>
  </si>
  <si>
    <t>20</t>
  </si>
  <si>
    <t>54</t>
  </si>
  <si>
    <t>49</t>
  </si>
  <si>
    <t>0,7222</t>
  </si>
  <si>
    <t>0,4082</t>
  </si>
  <si>
    <t>1,5773</t>
  </si>
  <si>
    <t>2,1376</t>
  </si>
  <si>
    <t>1,9397</t>
  </si>
  <si>
    <t>4,0773</t>
  </si>
  <si>
    <t>3,2781</t>
  </si>
  <si>
    <t>187</t>
  </si>
  <si>
    <t>128</t>
  </si>
  <si>
    <t>245</t>
  </si>
  <si>
    <t>272</t>
  </si>
  <si>
    <t>0,7633</t>
  </si>
  <si>
    <t>0,4706</t>
  </si>
  <si>
    <t>2,0501</t>
  </si>
  <si>
    <t>2,1562</t>
  </si>
  <si>
    <t>2,3939</t>
  </si>
  <si>
    <t>4,5501</t>
  </si>
  <si>
    <t>3,4399</t>
  </si>
  <si>
    <t>3,44</t>
  </si>
  <si>
    <t>77</t>
  </si>
  <si>
    <t>45</t>
  </si>
  <si>
    <t>98</t>
  </si>
  <si>
    <t>125</t>
  </si>
  <si>
    <t>0,7857</t>
  </si>
  <si>
    <t>0,3600</t>
  </si>
  <si>
    <t>1,2121</t>
  </si>
  <si>
    <t>1,6313</t>
  </si>
  <si>
    <t>2,0808</t>
  </si>
  <si>
    <t>3,7121</t>
  </si>
  <si>
    <t>2,9066</t>
  </si>
  <si>
    <t>2,91</t>
  </si>
  <si>
    <t>44</t>
  </si>
  <si>
    <t>43</t>
  </si>
  <si>
    <t>71</t>
  </si>
  <si>
    <t>109</t>
  </si>
  <si>
    <t>0,6197</t>
  </si>
  <si>
    <t>0,3945</t>
  </si>
  <si>
    <t>2,3881</t>
  </si>
  <si>
    <t>1,4735</t>
  </si>
  <si>
    <t>1,5232</t>
  </si>
  <si>
    <t>2,3384</t>
  </si>
  <si>
    <t>3,8616</t>
  </si>
  <si>
    <t>3,0699</t>
  </si>
  <si>
    <t>3,07</t>
  </si>
  <si>
    <t>25</t>
  </si>
  <si>
    <t>35</t>
  </si>
  <si>
    <t>0,8333</t>
  </si>
  <si>
    <t>0,4286</t>
  </si>
  <si>
    <t>1,7319</t>
  </si>
  <si>
    <t>1,9532</t>
  </si>
  <si>
    <t>2,2787</t>
  </si>
  <si>
    <t>4,2319</t>
  </si>
  <si>
    <t>3,3813</t>
  </si>
  <si>
    <t>3,38</t>
  </si>
  <si>
    <t>18</t>
  </si>
  <si>
    <t>26</t>
  </si>
  <si>
    <t>0,6667</t>
  </si>
  <si>
    <t>1,7142</t>
  </si>
  <si>
    <t>2,4760</t>
  </si>
  <si>
    <t>3,4192</t>
  </si>
  <si>
    <t>3,42</t>
  </si>
  <si>
    <t>9</t>
  </si>
  <si>
    <t>14</t>
  </si>
  <si>
    <t>13</t>
  </si>
  <si>
    <t>0,6923</t>
  </si>
  <si>
    <t>0,4516</t>
  </si>
  <si>
    <t>1,9061</t>
  </si>
  <si>
    <t>1,3018</t>
  </si>
  <si>
    <t>3,1043</t>
  </si>
  <si>
    <t>4,4061</t>
  </si>
  <si>
    <t>3,6174</t>
  </si>
  <si>
    <t>3,62</t>
  </si>
  <si>
    <t>19</t>
  </si>
  <si>
    <t>36</t>
  </si>
  <si>
    <t>0,6316</t>
  </si>
  <si>
    <t>0,2500</t>
  </si>
  <si>
    <t>0,3788</t>
  </si>
  <si>
    <t>0,9945</t>
  </si>
  <si>
    <t>1,8843</t>
  </si>
  <si>
    <t>2,8788</t>
  </si>
  <si>
    <t>2,3059</t>
  </si>
  <si>
    <t>2,31</t>
  </si>
  <si>
    <t>40</t>
  </si>
  <si>
    <t>90</t>
  </si>
  <si>
    <t>0,7692</t>
  </si>
  <si>
    <t>0,4111</t>
  </si>
  <si>
    <t>1,5993</t>
  </si>
  <si>
    <t>1,5012</t>
  </si>
  <si>
    <t>2,5981</t>
  </si>
  <si>
    <t>4,0993</t>
  </si>
  <si>
    <t>3,1482</t>
  </si>
  <si>
    <t>3,15</t>
  </si>
  <si>
    <t>55</t>
  </si>
  <si>
    <t>74</t>
  </si>
  <si>
    <t>0,7432</t>
  </si>
  <si>
    <t>0,4574</t>
  </si>
  <si>
    <t>1,9501</t>
  </si>
  <si>
    <t>1,9602</t>
  </si>
  <si>
    <t>2,4899</t>
  </si>
  <si>
    <t>4,4501</t>
  </si>
  <si>
    <t>3,4578</t>
  </si>
  <si>
    <t>3,46</t>
  </si>
  <si>
    <t>0,2000</t>
  </si>
  <si>
    <t>0,8974</t>
  </si>
  <si>
    <t>0,7269</t>
  </si>
  <si>
    <t>0,73</t>
  </si>
  <si>
    <t>23</t>
  </si>
  <si>
    <t>0,7500</t>
  </si>
  <si>
    <t>0,4423</t>
  </si>
  <si>
    <t>1,8356</t>
  </si>
  <si>
    <t>2,1678</t>
  </si>
  <si>
    <t>4,3356</t>
  </si>
  <si>
    <t>3,3774</t>
  </si>
  <si>
    <t>0,8571</t>
  </si>
  <si>
    <t>0,4839</t>
  </si>
  <si>
    <t>2,1509</t>
  </si>
  <si>
    <t>1,4469</t>
  </si>
  <si>
    <t>3,2040</t>
  </si>
  <si>
    <t>4,6509</t>
  </si>
  <si>
    <t>3,7114</t>
  </si>
  <si>
    <t>3,71</t>
  </si>
  <si>
    <t>32</t>
  </si>
  <si>
    <t>62</t>
  </si>
  <si>
    <t>76</t>
  </si>
  <si>
    <t>0,7903</t>
  </si>
  <si>
    <t>0,4211</t>
  </si>
  <si>
    <t>1,6750</t>
  </si>
  <si>
    <t>1,8757</t>
  </si>
  <si>
    <t>2,2993</t>
  </si>
  <si>
    <t>4,1750</t>
  </si>
  <si>
    <t>3,2691</t>
  </si>
  <si>
    <t>3,27</t>
  </si>
  <si>
    <t>10</t>
  </si>
  <si>
    <t>6</t>
  </si>
  <si>
    <t>24</t>
  </si>
  <si>
    <t>0,5000</t>
  </si>
  <si>
    <t>1,0870</t>
  </si>
  <si>
    <t>0,6663</t>
  </si>
  <si>
    <t>0,7995</t>
  </si>
  <si>
    <t>1,4658</t>
  </si>
  <si>
    <t>1,1932</t>
  </si>
  <si>
    <t>1,19</t>
  </si>
  <si>
    <t>29</t>
  </si>
  <si>
    <t>38</t>
  </si>
  <si>
    <t>0,6842</t>
  </si>
  <si>
    <t>0,5273</t>
  </si>
  <si>
    <t>2,4797</t>
  </si>
  <si>
    <t>2,0347</t>
  </si>
  <si>
    <t>2,9450</t>
  </si>
  <si>
    <t>4,9797</t>
  </si>
  <si>
    <t>3,8394</t>
  </si>
  <si>
    <t>75</t>
  </si>
  <si>
    <t>0,7209</t>
  </si>
  <si>
    <t>0,4133</t>
  </si>
  <si>
    <t>1,6160</t>
  </si>
  <si>
    <t>1,4999</t>
  </si>
  <si>
    <t>2,6161</t>
  </si>
  <si>
    <t>4,1160</t>
  </si>
  <si>
    <t>3,2022</t>
  </si>
  <si>
    <t>3,20</t>
  </si>
  <si>
    <t>21</t>
  </si>
  <si>
    <t>0,6857</t>
  </si>
  <si>
    <t>0,4773</t>
  </si>
  <si>
    <t>2,1009</t>
  </si>
  <si>
    <t>2,0384</t>
  </si>
  <si>
    <t>2,5625</t>
  </si>
  <si>
    <t>4,6009</t>
  </si>
  <si>
    <t>3,6071</t>
  </si>
  <si>
    <t>3,61</t>
  </si>
  <si>
    <t>134</t>
  </si>
  <si>
    <t>112</t>
  </si>
  <si>
    <t>261</t>
  </si>
  <si>
    <t>0,7166</t>
  </si>
  <si>
    <t>0,4291</t>
  </si>
  <si>
    <t>1,7357</t>
  </si>
  <si>
    <t>1,7680</t>
  </si>
  <si>
    <t>2,4677</t>
  </si>
  <si>
    <t>4,2357</t>
  </si>
  <si>
    <t>3,2064</t>
  </si>
  <si>
    <t>3,21</t>
  </si>
  <si>
    <t>28</t>
  </si>
  <si>
    <t>0,6000</t>
  </si>
  <si>
    <t>0,4643</t>
  </si>
  <si>
    <t>2,1740</t>
  </si>
  <si>
    <t>2,0024</t>
  </si>
  <si>
    <t>1,4569</t>
  </si>
  <si>
    <t>2,7195</t>
  </si>
  <si>
    <t>4,1764</t>
  </si>
  <si>
    <t>3,1699</t>
  </si>
  <si>
    <t>3,17</t>
  </si>
  <si>
    <t>59</t>
  </si>
  <si>
    <t>0,6571</t>
  </si>
  <si>
    <t>0,3898</t>
  </si>
  <si>
    <t>1,4379</t>
  </si>
  <si>
    <t>1,4662</t>
  </si>
  <si>
    <t>2,4717</t>
  </si>
  <si>
    <t>3,9379</t>
  </si>
  <si>
    <t>3,1228</t>
  </si>
  <si>
    <t>3,12</t>
  </si>
  <si>
    <t>57</t>
  </si>
  <si>
    <t>0,6122</t>
  </si>
  <si>
    <t>0,3509</t>
  </si>
  <si>
    <t>2,3066</t>
  </si>
  <si>
    <t>1,1432</t>
  </si>
  <si>
    <t>1,5947</t>
  </si>
  <si>
    <t>1,8551</t>
  </si>
  <si>
    <t>3,4498</t>
  </si>
  <si>
    <t>2,6322</t>
  </si>
  <si>
    <t>2,63</t>
  </si>
  <si>
    <t>99</t>
  </si>
  <si>
    <t>0,7407</t>
  </si>
  <si>
    <t>0,3636</t>
  </si>
  <si>
    <t>1,2394</t>
  </si>
  <si>
    <t>1,3198</t>
  </si>
  <si>
    <t>2,4196</t>
  </si>
  <si>
    <t>3,7394</t>
  </si>
  <si>
    <t>2,8831</t>
  </si>
  <si>
    <t>8</t>
  </si>
  <si>
    <t>0,6154</t>
  </si>
  <si>
    <t>2,3414</t>
  </si>
  <si>
    <t>2,2729</t>
  </si>
  <si>
    <t>2,6081</t>
  </si>
  <si>
    <t>2,0062</t>
  </si>
  <si>
    <t>4,6143</t>
  </si>
  <si>
    <t>3,9084</t>
  </si>
  <si>
    <t>47</t>
  </si>
  <si>
    <t>80</t>
  </si>
  <si>
    <t>133</t>
  </si>
  <si>
    <t>0,5875</t>
  </si>
  <si>
    <t>0,3684</t>
  </si>
  <si>
    <t>2,0381</t>
  </si>
  <si>
    <t>1,2758</t>
  </si>
  <si>
    <t>1,2447</t>
  </si>
  <si>
    <t>2,0692</t>
  </si>
  <si>
    <t>3,3139</t>
  </si>
  <si>
    <t>2,4689</t>
  </si>
  <si>
    <t>2,47</t>
  </si>
  <si>
    <t>63</t>
  </si>
  <si>
    <t>89</t>
  </si>
  <si>
    <t>115</t>
  </si>
  <si>
    <t>0,7079</t>
  </si>
  <si>
    <t>0,4087</t>
  </si>
  <si>
    <t>1,5811</t>
  </si>
  <si>
    <t>1,7805</t>
  </si>
  <si>
    <t>2,3006</t>
  </si>
  <si>
    <t>4,0811</t>
  </si>
  <si>
    <t>3,1751</t>
  </si>
  <si>
    <t>3,18</t>
  </si>
  <si>
    <t>17</t>
  </si>
  <si>
    <t>46</t>
  </si>
  <si>
    <t>0,3696</t>
  </si>
  <si>
    <t>1,2849</t>
  </si>
  <si>
    <t>1,6355</t>
  </si>
  <si>
    <t>2,1494</t>
  </si>
  <si>
    <t>3,7849</t>
  </si>
  <si>
    <t>2,9370</t>
  </si>
  <si>
    <t>50</t>
  </si>
  <si>
    <t>0,4400</t>
  </si>
  <si>
    <t>1,8182</t>
  </si>
  <si>
    <t>1,0429</t>
  </si>
  <si>
    <t>2,9052</t>
  </si>
  <si>
    <t>2,1528</t>
  </si>
  <si>
    <t>2,15</t>
  </si>
  <si>
    <t>16</t>
  </si>
  <si>
    <t>0,5172</t>
  </si>
  <si>
    <t>0,3478</t>
  </si>
  <si>
    <t>1,2740</t>
  </si>
  <si>
    <t>1,1197</t>
  </si>
  <si>
    <t>0,9256</t>
  </si>
  <si>
    <t>1,4681</t>
  </si>
  <si>
    <t>2,3937</t>
  </si>
  <si>
    <t>1,9365</t>
  </si>
  <si>
    <t>1,94</t>
  </si>
  <si>
    <t>41</t>
  </si>
  <si>
    <t>0,6500</t>
  </si>
  <si>
    <t>0,4146</t>
  </si>
  <si>
    <t>1,6258</t>
  </si>
  <si>
    <t>1,3527</t>
  </si>
  <si>
    <t>2,7731</t>
  </si>
  <si>
    <t>4,1258</t>
  </si>
  <si>
    <t>3,3460</t>
  </si>
  <si>
    <t>3,35</t>
  </si>
  <si>
    <t>2</t>
  </si>
  <si>
    <t>0,7333</t>
  </si>
  <si>
    <t>1,6852</t>
  </si>
  <si>
    <t>2,8649</t>
  </si>
  <si>
    <t>4,5319</t>
  </si>
  <si>
    <t>4,53</t>
  </si>
  <si>
    <t>60</t>
  </si>
  <si>
    <t>0,7538</t>
  </si>
  <si>
    <t>0,5333</t>
  </si>
  <si>
    <t>2,6000</t>
  </si>
  <si>
    <t>2,4000</t>
  </si>
  <si>
    <t>5,00</t>
  </si>
  <si>
    <t>0,8182</t>
  </si>
  <si>
    <t>0,4545</t>
  </si>
  <si>
    <t>1,9281</t>
  </si>
  <si>
    <t>2,2141</t>
  </si>
  <si>
    <t>4,4282</t>
  </si>
  <si>
    <t>4,43</t>
  </si>
  <si>
    <t>1,4319</t>
  </si>
  <si>
    <t>3,3410</t>
  </si>
  <si>
    <t>4,7729</t>
  </si>
  <si>
    <t>4,77</t>
  </si>
  <si>
    <t>1,5910</t>
  </si>
  <si>
    <t>3,1819</t>
  </si>
  <si>
    <t>0,4000</t>
  </si>
  <si>
    <t>1,5152</t>
  </si>
  <si>
    <t>1,1472</t>
  </si>
  <si>
    <t>2,8680</t>
  </si>
  <si>
    <t>4,0152</t>
  </si>
  <si>
    <t>4,02</t>
  </si>
  <si>
    <t>0,5714</t>
  </si>
  <si>
    <t>1,8421</t>
  </si>
  <si>
    <t>1,8366</t>
  </si>
  <si>
    <t>1,84</t>
  </si>
  <si>
    <t>Оценка уровня выявления онкологических заболеваний при профилактических медицинских осмотрах, в т.ч. в рамках диспансеризации  от числа числа впервые выявленных онкозаболеваний в текущем году.</t>
  </si>
  <si>
    <t>* Целевой показатель выявления онкозаболеваний при проведении профилактических мероприятий  - 0,2 (20%) от числа впервые выявленных онкозаболеваний в текущем периоде.</t>
  </si>
  <si>
    <t>Кол-во случаев профилактического блока, где установлен признак "подозрение" на онкозаболевание и впоследствии заболевание подтверждено</t>
  </si>
  <si>
    <t>Кол-во случаев, где онкозаболевание выявлено впервые в текущем году</t>
  </si>
  <si>
    <t>Расчётный показатель, как отношение кол-ва случаев проф.блока, где онкозаболевание впоследствии подтверждено, к общему кол-ву случаев впервые выявленного онкозаболевания</t>
  </si>
  <si>
    <t>Баллы, с учетом весового коэффициента</t>
  </si>
  <si>
    <t>7 619</t>
  </si>
  <si>
    <t>0,0047</t>
  </si>
  <si>
    <t>0,0039</t>
  </si>
  <si>
    <t>528</t>
  </si>
  <si>
    <t>916</t>
  </si>
  <si>
    <t>961</t>
  </si>
  <si>
    <t>0,0263</t>
  </si>
  <si>
    <t>0,03</t>
  </si>
  <si>
    <t>247</t>
  </si>
  <si>
    <t>116</t>
  </si>
  <si>
    <t>420</t>
  </si>
  <si>
    <t>334</t>
  </si>
  <si>
    <t>0,0376</t>
  </si>
  <si>
    <t>0,04</t>
  </si>
  <si>
    <t>517</t>
  </si>
  <si>
    <t>0,0238</t>
  </si>
  <si>
    <t>0,0180</t>
  </si>
  <si>
    <t>0,02</t>
  </si>
  <si>
    <t>180</t>
  </si>
  <si>
    <t>142</t>
  </si>
  <si>
    <t>165</t>
  </si>
  <si>
    <t>0,1514</t>
  </si>
  <si>
    <t>0,1176</t>
  </si>
  <si>
    <t>0,12</t>
  </si>
  <si>
    <t>104</t>
  </si>
  <si>
    <t>132</t>
  </si>
  <si>
    <t>93</t>
  </si>
  <si>
    <t>118</t>
  </si>
  <si>
    <t>79</t>
  </si>
  <si>
    <t>447</t>
  </si>
  <si>
    <t>106</t>
  </si>
  <si>
    <t>153</t>
  </si>
  <si>
    <t>213</t>
  </si>
  <si>
    <t>81</t>
  </si>
  <si>
    <t>78</t>
  </si>
  <si>
    <t>61</t>
  </si>
  <si>
    <t>Оценка своевременности взятия на диспансерный учёт, ранее  госпитализированных с ОКС или ОНМК</t>
  </si>
  <si>
    <t>*  Целевой показатель охвата на взрослых 1,0 (100%).</t>
  </si>
  <si>
    <t>Кол-во случаев АП с целью диспансерного наблюдения за больным в теч. 
7 рабочих дней после госпитализации с ОКС или ОНМК</t>
  </si>
  <si>
    <t>Кол-во случаев госпитализации с ОКС или ОНМК с привязкой к МО прикрепления пациента</t>
  </si>
  <si>
    <t>Расчётный показатель, как отношение общего кол-ва случаев АП с целью ДН к общему кол-ву госпитализаций с ОКС или ОНМК</t>
  </si>
  <si>
    <t>возрастная категория - взрослые</t>
  </si>
  <si>
    <t>2 296</t>
  </si>
  <si>
    <t>5 028</t>
  </si>
  <si>
    <t>0,3304</t>
  </si>
  <si>
    <t>1,588</t>
  </si>
  <si>
    <t>1,3594</t>
  </si>
  <si>
    <t>1,36</t>
  </si>
  <si>
    <t>278</t>
  </si>
  <si>
    <t>0,4317</t>
  </si>
  <si>
    <t>2,0876</t>
  </si>
  <si>
    <t>2,09</t>
  </si>
  <si>
    <t>0,1333</t>
  </si>
  <si>
    <t>0,5581</t>
  </si>
  <si>
    <t>0,56</t>
  </si>
  <si>
    <t>283</t>
  </si>
  <si>
    <t>488</t>
  </si>
  <si>
    <t>2,8472</t>
  </si>
  <si>
    <t>2,8187</t>
  </si>
  <si>
    <t>2,82</t>
  </si>
  <si>
    <t>326</t>
  </si>
  <si>
    <t>0,6257</t>
  </si>
  <si>
    <t>3,0820</t>
  </si>
  <si>
    <t>3,08</t>
  </si>
  <si>
    <t>42</t>
  </si>
  <si>
    <t>179</t>
  </si>
  <si>
    <t>0,2346</t>
  </si>
  <si>
    <t>1,0773</t>
  </si>
  <si>
    <t>1,08</t>
  </si>
  <si>
    <t>33</t>
  </si>
  <si>
    <t>2,0717</t>
  </si>
  <si>
    <t>2,07</t>
  </si>
  <si>
    <t>139</t>
  </si>
  <si>
    <t>318</t>
  </si>
  <si>
    <t>0,4371</t>
  </si>
  <si>
    <t>2,1153</t>
  </si>
  <si>
    <t>2,12</t>
  </si>
  <si>
    <t>3</t>
  </si>
  <si>
    <t>268</t>
  </si>
  <si>
    <t>308</t>
  </si>
  <si>
    <t>0,8701</t>
  </si>
  <si>
    <t>4,3346</t>
  </si>
  <si>
    <t>4,33</t>
  </si>
  <si>
    <t>0,6180</t>
  </si>
  <si>
    <t>3,0425</t>
  </si>
  <si>
    <t>2,4462</t>
  </si>
  <si>
    <t>288</t>
  </si>
  <si>
    <t>0,3229</t>
  </si>
  <si>
    <t>1,5299</t>
  </si>
  <si>
    <t>1,1566</t>
  </si>
  <si>
    <t>1,16</t>
  </si>
  <si>
    <t>166</t>
  </si>
  <si>
    <t>0,0663</t>
  </si>
  <si>
    <t>0,2148</t>
  </si>
  <si>
    <t>0,1682</t>
  </si>
  <si>
    <t>0,17</t>
  </si>
  <si>
    <t>151</t>
  </si>
  <si>
    <t>0,5762</t>
  </si>
  <si>
    <t>2,8282</t>
  </si>
  <si>
    <t>2,2484</t>
  </si>
  <si>
    <t>2,25</t>
  </si>
  <si>
    <t>64</t>
  </si>
  <si>
    <t>0,1250</t>
  </si>
  <si>
    <t>0,5156</t>
  </si>
  <si>
    <t>0,4120</t>
  </si>
  <si>
    <t>0,41</t>
  </si>
  <si>
    <t>0,0385</t>
  </si>
  <si>
    <t>0,0723</t>
  </si>
  <si>
    <t>0,0590</t>
  </si>
  <si>
    <t>0,06</t>
  </si>
  <si>
    <t>0,3333</t>
  </si>
  <si>
    <t>1,5832</t>
  </si>
  <si>
    <t>1,2998</t>
  </si>
  <si>
    <t>1,30</t>
  </si>
  <si>
    <t>0,4762</t>
  </si>
  <si>
    <t>2,3157</t>
  </si>
  <si>
    <t>1,8549</t>
  </si>
  <si>
    <t>108</t>
  </si>
  <si>
    <t>0,1944</t>
  </si>
  <si>
    <t>0,8713</t>
  </si>
  <si>
    <t>0,6692</t>
  </si>
  <si>
    <t>0,67</t>
  </si>
  <si>
    <t>0,6783</t>
  </si>
  <si>
    <t>3,3516</t>
  </si>
  <si>
    <t>2,6042</t>
  </si>
  <si>
    <t>2,60</t>
  </si>
  <si>
    <t>0,7273</t>
  </si>
  <si>
    <t>3,6027</t>
  </si>
  <si>
    <t>2,9182</t>
  </si>
  <si>
    <t>2,92</t>
  </si>
  <si>
    <t>0,3051</t>
  </si>
  <si>
    <t>1,4386</t>
  </si>
  <si>
    <t>1,1207</t>
  </si>
  <si>
    <t>1,12</t>
  </si>
  <si>
    <t>0,1667</t>
  </si>
  <si>
    <t>0,7293</t>
  </si>
  <si>
    <t>0,5820</t>
  </si>
  <si>
    <t>0,58</t>
  </si>
  <si>
    <t>114</t>
  </si>
  <si>
    <t>0,7544</t>
  </si>
  <si>
    <t>3,7416</t>
  </si>
  <si>
    <t>2,9297</t>
  </si>
  <si>
    <t>2,93</t>
  </si>
  <si>
    <t>0,3902</t>
  </si>
  <si>
    <t>1,8749</t>
  </si>
  <si>
    <t>1,5262</t>
  </si>
  <si>
    <t>1,53</t>
  </si>
  <si>
    <t>85</t>
  </si>
  <si>
    <t>0,0941</t>
  </si>
  <si>
    <t>0,3573</t>
  </si>
  <si>
    <t>0,2755</t>
  </si>
  <si>
    <t>0,28</t>
  </si>
  <si>
    <t>0,4875</t>
  </si>
  <si>
    <t>2,3736</t>
  </si>
  <si>
    <t>1,8467</t>
  </si>
  <si>
    <t>0,2449</t>
  </si>
  <si>
    <t>1,1301</t>
  </si>
  <si>
    <t>0,8860</t>
  </si>
  <si>
    <t>0,89</t>
  </si>
  <si>
    <t>0,4332</t>
  </si>
  <si>
    <t>2,0953</t>
  </si>
  <si>
    <t>1,5861</t>
  </si>
  <si>
    <t>1,59</t>
  </si>
  <si>
    <t>0,3393</t>
  </si>
  <si>
    <t>1,6140</t>
  </si>
  <si>
    <t>1,2250</t>
  </si>
  <si>
    <t>1,23</t>
  </si>
  <si>
    <t>2,9502</t>
  </si>
  <si>
    <t>2,3395</t>
  </si>
  <si>
    <t>2,34</t>
  </si>
  <si>
    <t>1,9251</t>
  </si>
  <si>
    <t>1,4689</t>
  </si>
  <si>
    <t>1,47</t>
  </si>
  <si>
    <t>146</t>
  </si>
  <si>
    <t>0,5411</t>
  </si>
  <si>
    <t>2,6483</t>
  </si>
  <si>
    <t>2,0418</t>
  </si>
  <si>
    <t>2,04</t>
  </si>
  <si>
    <t>1,6306</t>
  </si>
  <si>
    <t>1,63</t>
  </si>
  <si>
    <t>0,4804</t>
  </si>
  <si>
    <t>2,3372</t>
  </si>
  <si>
    <t>1,7412</t>
  </si>
  <si>
    <t>1,74</t>
  </si>
  <si>
    <t>131</t>
  </si>
  <si>
    <t>0,4198</t>
  </si>
  <si>
    <t>2,0266</t>
  </si>
  <si>
    <t>1,5767</t>
  </si>
  <si>
    <t>1,58</t>
  </si>
  <si>
    <t>1,6076</t>
  </si>
  <si>
    <t>1,61</t>
  </si>
  <si>
    <t>0,4143</t>
  </si>
  <si>
    <t>1,9984</t>
  </si>
  <si>
    <t>1,4808</t>
  </si>
  <si>
    <t>1,48</t>
  </si>
  <si>
    <t>0,0244</t>
  </si>
  <si>
    <t>69</t>
  </si>
  <si>
    <t>0,1884</t>
  </si>
  <si>
    <t>0,8405</t>
  </si>
  <si>
    <t>0,6816</t>
  </si>
  <si>
    <t>0,68</t>
  </si>
  <si>
    <t>0,3200</t>
  </si>
  <si>
    <t>1,5150</t>
  </si>
  <si>
    <t>1,5089</t>
  </si>
  <si>
    <t>1,51</t>
  </si>
  <si>
    <t>0,1948</t>
  </si>
  <si>
    <t>0,8734</t>
  </si>
  <si>
    <t>0,87</t>
  </si>
  <si>
    <t>0,2143</t>
  </si>
  <si>
    <t>0,9733</t>
  </si>
  <si>
    <t>0,97</t>
  </si>
  <si>
    <t>0,1111</t>
  </si>
  <si>
    <t>0,4444</t>
  </si>
  <si>
    <t>0,44</t>
  </si>
  <si>
    <t>Оценка уровня госпитализации прикреплённого населения от общей численности прикреплённого населения.</t>
  </si>
  <si>
    <t>* при нормативе на год - 0,149 госпитализаций на 1 жителя (взрослые), целевой показатель за 8 мес. 2020 года составляет - 0,0993 госпитализаций на 1 жителя (взрослые);
* при нормативе на год - 0,158 госпитализаций на 1 жителя (дети), целевой показатель за 8 мес. 2020 года составляет - 0,1053 госпитализаций на 1 жителя (дети);</t>
  </si>
  <si>
    <t>Кол-во случаев  госпитализаций ПН</t>
  </si>
  <si>
    <t>Кол-во ПН на соответствующий период</t>
  </si>
  <si>
    <t>Расчётный показатель, как отношение общего кол-ва случаев  госпитализаций ПН к общему кол-ву ПН</t>
  </si>
  <si>
    <t>148 201</t>
  </si>
  <si>
    <t>28 303</t>
  </si>
  <si>
    <t>1 444 878</t>
  </si>
  <si>
    <t>419 336</t>
  </si>
  <si>
    <t>0,0985</t>
  </si>
  <si>
    <t>0,0511</t>
  </si>
  <si>
    <t>3,6725</t>
  </si>
  <si>
    <t>4,7427</t>
  </si>
  <si>
    <t>2,9701</t>
  </si>
  <si>
    <t>0,9112</t>
  </si>
  <si>
    <t>7 948</t>
  </si>
  <si>
    <t>85 276</t>
  </si>
  <si>
    <t>0,0932</t>
  </si>
  <si>
    <t>554</t>
  </si>
  <si>
    <t>6 913</t>
  </si>
  <si>
    <t>0,0801</t>
  </si>
  <si>
    <t>161</t>
  </si>
  <si>
    <t>5 295</t>
  </si>
  <si>
    <t>0,0304</t>
  </si>
  <si>
    <t>14 449</t>
  </si>
  <si>
    <t>164 225</t>
  </si>
  <si>
    <t>1 601</t>
  </si>
  <si>
    <t>0,0880</t>
  </si>
  <si>
    <t>0,0662</t>
  </si>
  <si>
    <t>4,9500</t>
  </si>
  <si>
    <t>14 407</t>
  </si>
  <si>
    <t>164 322</t>
  </si>
  <si>
    <t>0,0877</t>
  </si>
  <si>
    <t>88</t>
  </si>
  <si>
    <t>8 426</t>
  </si>
  <si>
    <t>136 629</t>
  </si>
  <si>
    <t>0,0617</t>
  </si>
  <si>
    <t>4 527</t>
  </si>
  <si>
    <t>42 497</t>
  </si>
  <si>
    <t>0,1065</t>
  </si>
  <si>
    <t>4,3077</t>
  </si>
  <si>
    <t>4,31</t>
  </si>
  <si>
    <t>2 175</t>
  </si>
  <si>
    <t>18 999</t>
  </si>
  <si>
    <t>0,1145</t>
  </si>
  <si>
    <t>3,5384</t>
  </si>
  <si>
    <t>3,54</t>
  </si>
  <si>
    <t>7 966</t>
  </si>
  <si>
    <t>77 286</t>
  </si>
  <si>
    <t>0,1031</t>
  </si>
  <si>
    <t>4,6346</t>
  </si>
  <si>
    <t>4,63</t>
  </si>
  <si>
    <t>3 331</t>
  </si>
  <si>
    <t>47 235</t>
  </si>
  <si>
    <t>0,0705</t>
  </si>
  <si>
    <t>6 511</t>
  </si>
  <si>
    <t>68 796</t>
  </si>
  <si>
    <t>0,0946</t>
  </si>
  <si>
    <t>1 231</t>
  </si>
  <si>
    <t>18 407</t>
  </si>
  <si>
    <t>0,0669</t>
  </si>
  <si>
    <t>2 063</t>
  </si>
  <si>
    <t>636</t>
  </si>
  <si>
    <t>18 938</t>
  </si>
  <si>
    <t>4 624</t>
  </si>
  <si>
    <t>0,1089</t>
  </si>
  <si>
    <t>0,1375</t>
  </si>
  <si>
    <t>4,0769</t>
  </si>
  <si>
    <t>3,2778</t>
  </si>
  <si>
    <t>5 973</t>
  </si>
  <si>
    <t>1 644</t>
  </si>
  <si>
    <t>79 294</t>
  </si>
  <si>
    <t>25 635</t>
  </si>
  <si>
    <t>0,0753</t>
  </si>
  <si>
    <t>0,0641</t>
  </si>
  <si>
    <t>3,7800</t>
  </si>
  <si>
    <t>1,2200</t>
  </si>
  <si>
    <t>4 421</t>
  </si>
  <si>
    <t>729</t>
  </si>
  <si>
    <t>47 250</t>
  </si>
  <si>
    <t>13 132</t>
  </si>
  <si>
    <t>0,0936</t>
  </si>
  <si>
    <t>0,0555</t>
  </si>
  <si>
    <t>3,9150</t>
  </si>
  <si>
    <t>4 063</t>
  </si>
  <si>
    <t>372</t>
  </si>
  <si>
    <t>33 737</t>
  </si>
  <si>
    <t>8 710</t>
  </si>
  <si>
    <t>0,1204</t>
  </si>
  <si>
    <t>0,0427</t>
  </si>
  <si>
    <t>2,9710</t>
  </si>
  <si>
    <t>2,3619</t>
  </si>
  <si>
    <t>1,0250</t>
  </si>
  <si>
    <t>1 811</t>
  </si>
  <si>
    <t>189</t>
  </si>
  <si>
    <t>14 094</t>
  </si>
  <si>
    <t>3 552</t>
  </si>
  <si>
    <t>0,1285</t>
  </si>
  <si>
    <t>0,0532</t>
  </si>
  <si>
    <t>2,1923</t>
  </si>
  <si>
    <t>1,7516</t>
  </si>
  <si>
    <t>1,0050</t>
  </si>
  <si>
    <t>2,76</t>
  </si>
  <si>
    <t>1 334</t>
  </si>
  <si>
    <t>111</t>
  </si>
  <si>
    <t>10 477</t>
  </si>
  <si>
    <t>2 362</t>
  </si>
  <si>
    <t>0,1273</t>
  </si>
  <si>
    <t>0,0470</t>
  </si>
  <si>
    <t>2,3077</t>
  </si>
  <si>
    <t>1,8831</t>
  </si>
  <si>
    <t>0,9200</t>
  </si>
  <si>
    <t>2,80</t>
  </si>
  <si>
    <t>1 699</t>
  </si>
  <si>
    <t>13 846</t>
  </si>
  <si>
    <t>3 018</t>
  </si>
  <si>
    <t>0,1227</t>
  </si>
  <si>
    <t>0,0361</t>
  </si>
  <si>
    <t>2,7499</t>
  </si>
  <si>
    <t>2,2577</t>
  </si>
  <si>
    <t>0,8950</t>
  </si>
  <si>
    <t>306</t>
  </si>
  <si>
    <t>11 221</t>
  </si>
  <si>
    <t>2 793</t>
  </si>
  <si>
    <t>0,1513</t>
  </si>
  <si>
    <t>0,1096</t>
  </si>
  <si>
    <t>4,3323</t>
  </si>
  <si>
    <t>0,8621</t>
  </si>
  <si>
    <t>0,86</t>
  </si>
  <si>
    <t>4 257</t>
  </si>
  <si>
    <t>941</t>
  </si>
  <si>
    <t>36 849</t>
  </si>
  <si>
    <t>11 148</t>
  </si>
  <si>
    <t>0,1155</t>
  </si>
  <si>
    <t>0,0844</t>
  </si>
  <si>
    <t>3,4422</t>
  </si>
  <si>
    <t>2,6436</t>
  </si>
  <si>
    <t>1,1600</t>
  </si>
  <si>
    <t>3,80</t>
  </si>
  <si>
    <t>3 469</t>
  </si>
  <si>
    <t>632</t>
  </si>
  <si>
    <t>32 752</t>
  </si>
  <si>
    <t>9 427</t>
  </si>
  <si>
    <t>0,1059</t>
  </si>
  <si>
    <t>0,0670</t>
  </si>
  <si>
    <t>4,3654</t>
  </si>
  <si>
    <t>3,3919</t>
  </si>
  <si>
    <t>1,1150</t>
  </si>
  <si>
    <t>4,51</t>
  </si>
  <si>
    <t>1 160</t>
  </si>
  <si>
    <t>9 883</t>
  </si>
  <si>
    <t>2 325</t>
  </si>
  <si>
    <t>0,1174</t>
  </si>
  <si>
    <t>0,0516</t>
  </si>
  <si>
    <t>3,2595</t>
  </si>
  <si>
    <t>2,6402</t>
  </si>
  <si>
    <t>0,9500</t>
  </si>
  <si>
    <t>3,59</t>
  </si>
  <si>
    <t>2 290</t>
  </si>
  <si>
    <t>495</t>
  </si>
  <si>
    <t>17 995</t>
  </si>
  <si>
    <t>5 111</t>
  </si>
  <si>
    <t>0,0968</t>
  </si>
  <si>
    <t>1,7977</t>
  </si>
  <si>
    <t>1,1050</t>
  </si>
  <si>
    <t>2,90</t>
  </si>
  <si>
    <t>1 292</t>
  </si>
  <si>
    <t>11 417</t>
  </si>
  <si>
    <t>2 890</t>
  </si>
  <si>
    <t>0,1132</t>
  </si>
  <si>
    <t>0,0682</t>
  </si>
  <si>
    <t>3,6634</t>
  </si>
  <si>
    <t>2,9234</t>
  </si>
  <si>
    <t>1,0100</t>
  </si>
  <si>
    <t>3,93</t>
  </si>
  <si>
    <t>3 256</t>
  </si>
  <si>
    <t>479</t>
  </si>
  <si>
    <t>28 426</t>
  </si>
  <si>
    <t>7 892</t>
  </si>
  <si>
    <t>0,0607</t>
  </si>
  <si>
    <t>2,7706</t>
  </si>
  <si>
    <t>3,86</t>
  </si>
  <si>
    <t>1 590</t>
  </si>
  <si>
    <t>342</t>
  </si>
  <si>
    <t>11 952</t>
  </si>
  <si>
    <t>2 735</t>
  </si>
  <si>
    <t>0,1330</t>
  </si>
  <si>
    <t>1,7596</t>
  </si>
  <si>
    <t>1,9410</t>
  </si>
  <si>
    <t>1,4323</t>
  </si>
  <si>
    <t>0,3610</t>
  </si>
  <si>
    <t>2 563</t>
  </si>
  <si>
    <t>327</t>
  </si>
  <si>
    <t>20 165</t>
  </si>
  <si>
    <t>6 002</t>
  </si>
  <si>
    <t>0,1271</t>
  </si>
  <si>
    <t>0,0545</t>
  </si>
  <si>
    <t>2,3269</t>
  </si>
  <si>
    <t>1,7940</t>
  </si>
  <si>
    <t>1,1450</t>
  </si>
  <si>
    <t>2 739</t>
  </si>
  <si>
    <t>599</t>
  </si>
  <si>
    <t>23 578</t>
  </si>
  <si>
    <t>6 747</t>
  </si>
  <si>
    <t>0,1162</t>
  </si>
  <si>
    <t>0,0888</t>
  </si>
  <si>
    <t>3,3749</t>
  </si>
  <si>
    <t>2,6257</t>
  </si>
  <si>
    <t>1,1100</t>
  </si>
  <si>
    <t>3,74</t>
  </si>
  <si>
    <t>1 911</t>
  </si>
  <si>
    <t>287</t>
  </si>
  <si>
    <t>14 408</t>
  </si>
  <si>
    <t>3 961</t>
  </si>
  <si>
    <t>0,1326</t>
  </si>
  <si>
    <t>0,0725</t>
  </si>
  <si>
    <t>1,7981</t>
  </si>
  <si>
    <t>1,4097</t>
  </si>
  <si>
    <t>1,0800</t>
  </si>
  <si>
    <t>2,49</t>
  </si>
  <si>
    <t>6 627</t>
  </si>
  <si>
    <t>1 351</t>
  </si>
  <si>
    <t>65 776</t>
  </si>
  <si>
    <t>21 103</t>
  </si>
  <si>
    <t>0,1008</t>
  </si>
  <si>
    <t>0,0640</t>
  </si>
  <si>
    <t>4,8557</t>
  </si>
  <si>
    <t>3,6758</t>
  </si>
  <si>
    <t>1,2150</t>
  </si>
  <si>
    <t>4,89</t>
  </si>
  <si>
    <t>2 278</t>
  </si>
  <si>
    <t>360</t>
  </si>
  <si>
    <t>16 932</t>
  </si>
  <si>
    <t>5 371</t>
  </si>
  <si>
    <t>0,1345</t>
  </si>
  <si>
    <t>1,6154</t>
  </si>
  <si>
    <t>1,2261</t>
  </si>
  <si>
    <t>1,2050</t>
  </si>
  <si>
    <t>2,43</t>
  </si>
  <si>
    <t>2 315</t>
  </si>
  <si>
    <t>17 932</t>
  </si>
  <si>
    <t>4 670</t>
  </si>
  <si>
    <t>0,1291</t>
  </si>
  <si>
    <t>2,1346</t>
  </si>
  <si>
    <t>1,6927</t>
  </si>
  <si>
    <t>1,0350</t>
  </si>
  <si>
    <t>2,73</t>
  </si>
  <si>
    <t>2 221</t>
  </si>
  <si>
    <t>457</t>
  </si>
  <si>
    <t>17 515</t>
  </si>
  <si>
    <t>5 449</t>
  </si>
  <si>
    <t>0,1268</t>
  </si>
  <si>
    <t>0,0839</t>
  </si>
  <si>
    <t>2,3557</t>
  </si>
  <si>
    <t>1,7974</t>
  </si>
  <si>
    <t>1,1850</t>
  </si>
  <si>
    <t>2,98</t>
  </si>
  <si>
    <t>3 846</t>
  </si>
  <si>
    <t>297</t>
  </si>
  <si>
    <t>28 465</t>
  </si>
  <si>
    <t>8 431</t>
  </si>
  <si>
    <t>0,1351</t>
  </si>
  <si>
    <t>0,0352</t>
  </si>
  <si>
    <t>1,5577</t>
  </si>
  <si>
    <t>1,2010</t>
  </si>
  <si>
    <t>2,35</t>
  </si>
  <si>
    <t>1 024</t>
  </si>
  <si>
    <t>117</t>
  </si>
  <si>
    <t>9 515</t>
  </si>
  <si>
    <t>1 723</t>
  </si>
  <si>
    <t>0,1076</t>
  </si>
  <si>
    <t>0,0679</t>
  </si>
  <si>
    <t>4,2019</t>
  </si>
  <si>
    <t>3,5590</t>
  </si>
  <si>
    <t>0,7650</t>
  </si>
  <si>
    <t>4,32</t>
  </si>
  <si>
    <t>5 664</t>
  </si>
  <si>
    <t>1 402</t>
  </si>
  <si>
    <t>46 686</t>
  </si>
  <si>
    <t>15 971</t>
  </si>
  <si>
    <t>0,1213</t>
  </si>
  <si>
    <t>0,0878</t>
  </si>
  <si>
    <t>2,8845</t>
  </si>
  <si>
    <t>2,1490</t>
  </si>
  <si>
    <t>1,2750</t>
  </si>
  <si>
    <t>4 522</t>
  </si>
  <si>
    <t>802</t>
  </si>
  <si>
    <t>44 747</t>
  </si>
  <si>
    <t>12 801</t>
  </si>
  <si>
    <t>0,1011</t>
  </si>
  <si>
    <t>0,0627</t>
  </si>
  <si>
    <t>4,8269</t>
  </si>
  <si>
    <t>3,7553</t>
  </si>
  <si>
    <t>4,87</t>
  </si>
  <si>
    <t>332</t>
  </si>
  <si>
    <t>16 805</t>
  </si>
  <si>
    <t>4 837</t>
  </si>
  <si>
    <t>0,1163</t>
  </si>
  <si>
    <t>0,0686</t>
  </si>
  <si>
    <t>3,3653</t>
  </si>
  <si>
    <t>2,6115</t>
  </si>
  <si>
    <t>1,1200</t>
  </si>
  <si>
    <t>3,73</t>
  </si>
  <si>
    <t>679</t>
  </si>
  <si>
    <t>18 616</t>
  </si>
  <si>
    <t>6 516</t>
  </si>
  <si>
    <t>0,1081</t>
  </si>
  <si>
    <t>0,1042</t>
  </si>
  <si>
    <t>4,1538</t>
  </si>
  <si>
    <t>3,0780</t>
  </si>
  <si>
    <t>1,2950</t>
  </si>
  <si>
    <t>4,37</t>
  </si>
  <si>
    <t>1 932</t>
  </si>
  <si>
    <t>172</t>
  </si>
  <si>
    <t>13 661</t>
  </si>
  <si>
    <t>3 234</t>
  </si>
  <si>
    <t>0,1414</t>
  </si>
  <si>
    <t>0,9519</t>
  </si>
  <si>
    <t>0,7701</t>
  </si>
  <si>
    <t>0,9550</t>
  </si>
  <si>
    <t>1,73</t>
  </si>
  <si>
    <t>1 910</t>
  </si>
  <si>
    <t>400</t>
  </si>
  <si>
    <t>12 840</t>
  </si>
  <si>
    <t>2 993</t>
  </si>
  <si>
    <t>0,1488</t>
  </si>
  <si>
    <t>0,1336</t>
  </si>
  <si>
    <t>0,2404</t>
  </si>
  <si>
    <t>0,6056</t>
  </si>
  <si>
    <t>0,1950</t>
  </si>
  <si>
    <t>0,31</t>
  </si>
  <si>
    <t>7 889</t>
  </si>
  <si>
    <t>208</t>
  </si>
  <si>
    <t>0,0237</t>
  </si>
  <si>
    <t>0,0577</t>
  </si>
  <si>
    <t>4,8700</t>
  </si>
  <si>
    <t>0,1300</t>
  </si>
  <si>
    <t>1 727</t>
  </si>
  <si>
    <t>15 526</t>
  </si>
  <si>
    <t>0,1112</t>
  </si>
  <si>
    <t>0,0714</t>
  </si>
  <si>
    <t>3,8557</t>
  </si>
  <si>
    <t>3,8403</t>
  </si>
  <si>
    <t>0,0200</t>
  </si>
  <si>
    <t>2 347</t>
  </si>
  <si>
    <t>24 182</t>
  </si>
  <si>
    <t>0,0971</t>
  </si>
  <si>
    <t>435</t>
  </si>
  <si>
    <t>6 517</t>
  </si>
  <si>
    <t>0,0667</t>
  </si>
  <si>
    <t>373</t>
  </si>
  <si>
    <t>4 189</t>
  </si>
  <si>
    <t>0,0890</t>
  </si>
  <si>
    <t>254</t>
  </si>
  <si>
    <t>0,0630</t>
  </si>
  <si>
    <t>5 254</t>
  </si>
  <si>
    <t>0,0421</t>
  </si>
  <si>
    <t>184</t>
  </si>
  <si>
    <t>1 628</t>
  </si>
  <si>
    <t>0,1130</t>
  </si>
  <si>
    <t>3,6826</t>
  </si>
  <si>
    <t>3,6716</t>
  </si>
  <si>
    <t>0,0150</t>
  </si>
  <si>
    <t>58</t>
  </si>
  <si>
    <t>0,0172</t>
  </si>
  <si>
    <t>3,2950</t>
  </si>
  <si>
    <t>1,7050</t>
  </si>
  <si>
    <t>Оценка частоты вызовов скорой медицинской помощи прикреплённому населению.</t>
  </si>
  <si>
    <t>* При нормативе на год - 0,302 вызова на 1 жителя (взрослые), целевой показатель за 8 мес. 2020 года составляет - 0,2013; 
* При нормативе на год - 0,249 вызова на 1 жителя (дети), целевой показатель за 8 мес. 2020 года составляет - 0,166;</t>
  </si>
  <si>
    <t>Общее кол-во вызовов СМП</t>
  </si>
  <si>
    <t>Кол-во прикреплённого населения (на соответствующий период)</t>
  </si>
  <si>
    <t>Расчётный показатель, как отношение общего кол-ва вызовов СМП
к кол-ву ПН</t>
  </si>
  <si>
    <t>297 778</t>
  </si>
  <si>
    <t>56 361</t>
  </si>
  <si>
    <t>0,1828</t>
  </si>
  <si>
    <t>0,0991</t>
  </si>
  <si>
    <t>4,2425</t>
  </si>
  <si>
    <t>4,8971</t>
  </si>
  <si>
    <t>3,3961</t>
  </si>
  <si>
    <t>0,9582</t>
  </si>
  <si>
    <t>4,35</t>
  </si>
  <si>
    <t>Оценка овата диспансерным наблюдением больных с заболеванием "Артериальная гипертония", состоящих на диспансерном учёте</t>
  </si>
  <si>
    <t>* Целевой показатель охвата на взрослых 1,0 (100%). Если расчётный показатель &lt; 0,5, то баллы не расчитываются и принимают значение "0"
** Результат со значением "1" отражает наличие случаев ДН в отношении умерших граждан.</t>
  </si>
  <si>
    <t>Кол-во случаев ДН в отношении граждан, состоящих на диспансерном учёте с заболеванием "Артериальная гипертония"</t>
  </si>
  <si>
    <t>Кол-во граждан с заболеванием "Артериальная гипертония", подлежащих ДН в оцениваемом периоде</t>
  </si>
  <si>
    <t>Отношение количества случаев ДН к количеству подлежащих ДН</t>
  </si>
  <si>
    <t>Результат контроля по наличию случаев АП в отношении умерших граждан**</t>
  </si>
  <si>
    <t>7 465</t>
  </si>
  <si>
    <t>102 626</t>
  </si>
  <si>
    <t>0,07</t>
  </si>
  <si>
    <t>606</t>
  </si>
  <si>
    <t>5 000</t>
  </si>
  <si>
    <t>0,1212</t>
  </si>
  <si>
    <t>220</t>
  </si>
  <si>
    <t>0,0364</t>
  </si>
  <si>
    <t>27</t>
  </si>
  <si>
    <t>0,1481</t>
  </si>
  <si>
    <t>564</t>
  </si>
  <si>
    <t>13 086</t>
  </si>
  <si>
    <t>0,0431</t>
  </si>
  <si>
    <t>654</t>
  </si>
  <si>
    <t>11 751</t>
  </si>
  <si>
    <t>0,0557</t>
  </si>
  <si>
    <t>2 884</t>
  </si>
  <si>
    <t>0,0482</t>
  </si>
  <si>
    <t>1 016</t>
  </si>
  <si>
    <t>0,1181</t>
  </si>
  <si>
    <t>275</t>
  </si>
  <si>
    <t>5 638</t>
  </si>
  <si>
    <t>0,0488</t>
  </si>
  <si>
    <t>259</t>
  </si>
  <si>
    <t>4 337</t>
  </si>
  <si>
    <t>0,0597</t>
  </si>
  <si>
    <t>1 608</t>
  </si>
  <si>
    <t>0,0609</t>
  </si>
  <si>
    <t>320</t>
  </si>
  <si>
    <t>5 468</t>
  </si>
  <si>
    <t>0,0585</t>
  </si>
  <si>
    <t>2 567</t>
  </si>
  <si>
    <t>0,0830</t>
  </si>
  <si>
    <t>378</t>
  </si>
  <si>
    <t>3 286</t>
  </si>
  <si>
    <t>0,1150</t>
  </si>
  <si>
    <t>909</t>
  </si>
  <si>
    <t>901</t>
  </si>
  <si>
    <t>0,0699</t>
  </si>
  <si>
    <t>980</t>
  </si>
  <si>
    <t>0,0582</t>
  </si>
  <si>
    <t>34</t>
  </si>
  <si>
    <t>1 013</t>
  </si>
  <si>
    <t>0,0336</t>
  </si>
  <si>
    <t>100</t>
  </si>
  <si>
    <t>1 789</t>
  </si>
  <si>
    <t>0,0559</t>
  </si>
  <si>
    <t>442</t>
  </si>
  <si>
    <t>2 076</t>
  </si>
  <si>
    <t>0,2129</t>
  </si>
  <si>
    <t>709</t>
  </si>
  <si>
    <t>0,0197</t>
  </si>
  <si>
    <t>158</t>
  </si>
  <si>
    <t>1 202</t>
  </si>
  <si>
    <t>0,1314</t>
  </si>
  <si>
    <t>102</t>
  </si>
  <si>
    <t>801</t>
  </si>
  <si>
    <t>150</t>
  </si>
  <si>
    <t>2 283</t>
  </si>
  <si>
    <t>0,0657</t>
  </si>
  <si>
    <t>1 302</t>
  </si>
  <si>
    <t>0,0453</t>
  </si>
  <si>
    <t>1 612</t>
  </si>
  <si>
    <t>0,0434</t>
  </si>
  <si>
    <t>1 599</t>
  </si>
  <si>
    <t>0,1701</t>
  </si>
  <si>
    <t>173</t>
  </si>
  <si>
    <t>1 518</t>
  </si>
  <si>
    <t>0,1140</t>
  </si>
  <si>
    <t>448</t>
  </si>
  <si>
    <t>4 251</t>
  </si>
  <si>
    <t>0,1054</t>
  </si>
  <si>
    <t>1 083</t>
  </si>
  <si>
    <t>0,0942</t>
  </si>
  <si>
    <t>1 611</t>
  </si>
  <si>
    <t>0,0155</t>
  </si>
  <si>
    <t>1 246</t>
  </si>
  <si>
    <t>2 652</t>
  </si>
  <si>
    <t>0,0554</t>
  </si>
  <si>
    <t>907</t>
  </si>
  <si>
    <t>0,0981</t>
  </si>
  <si>
    <t>399</t>
  </si>
  <si>
    <t>3 788</t>
  </si>
  <si>
    <t>0,1053</t>
  </si>
  <si>
    <t>3 503</t>
  </si>
  <si>
    <t>0,0491</t>
  </si>
  <si>
    <t>1 385</t>
  </si>
  <si>
    <t>0,1502</t>
  </si>
  <si>
    <t>1 280</t>
  </si>
  <si>
    <t>0,0586</t>
  </si>
  <si>
    <t>878</t>
  </si>
  <si>
    <t>0,0205</t>
  </si>
  <si>
    <t>73</t>
  </si>
  <si>
    <t>1 168</t>
  </si>
  <si>
    <t>0,0625</t>
  </si>
  <si>
    <t>0,1034</t>
  </si>
  <si>
    <t>91</t>
  </si>
  <si>
    <t>708</t>
  </si>
  <si>
    <t>1 635</t>
  </si>
  <si>
    <t>0,0538</t>
  </si>
  <si>
    <t>66</t>
  </si>
  <si>
    <t>426</t>
  </si>
  <si>
    <t>0,1549</t>
  </si>
  <si>
    <t>67</t>
  </si>
  <si>
    <t>Оценка долевого объёма разовых посещений по заболеванию и по другим обстоятельствам в общем количестве случаев</t>
  </si>
  <si>
    <t>* Целевой показатель - 0,15 для взрослых и детей. Если расчётный показатель &gt; 0,5, то баллы не расчитываются и принимают значение "0"
** Результат со значением "1" отражает наличие случаев АП в отношении умерших граждан соответствующей возрастной категории</t>
  </si>
  <si>
    <t>Количество разовых посещений по заболеванию и по другим обстоятельствам за соответствующий период</t>
  </si>
  <si>
    <t>Общее кол-во случаев АП за соответствующий период</t>
  </si>
  <si>
    <t>Расчётный показатель, как отношение кол-ва разовых посещений по заболеванию и по другим обстоятельствам к общему кол-ву случаев АП</t>
  </si>
  <si>
    <t>Баллы*, согласно алгоритма оценки</t>
  </si>
  <si>
    <t>823 689</t>
  </si>
  <si>
    <t>227 182</t>
  </si>
  <si>
    <t>3 337 660</t>
  </si>
  <si>
    <t>1 689 383</t>
  </si>
  <si>
    <t>0,253</t>
  </si>
  <si>
    <t>3,3826</t>
  </si>
  <si>
    <t>3,3145</t>
  </si>
  <si>
    <t>2,683</t>
  </si>
  <si>
    <t>0,9036</t>
  </si>
  <si>
    <t>3,37</t>
  </si>
  <si>
    <t>58 704</t>
  </si>
  <si>
    <t>204 347</t>
  </si>
  <si>
    <t>0,2873</t>
  </si>
  <si>
    <t>2,9879</t>
  </si>
  <si>
    <t>4 515</t>
  </si>
  <si>
    <t>14 998</t>
  </si>
  <si>
    <t>0,3010</t>
  </si>
  <si>
    <t>2,7872</t>
  </si>
  <si>
    <t>2,79</t>
  </si>
  <si>
    <t>1 432</t>
  </si>
  <si>
    <t>9 935</t>
  </si>
  <si>
    <t>0,1441</t>
  </si>
  <si>
    <t>46 975</t>
  </si>
  <si>
    <t>194</t>
  </si>
  <si>
    <t>360 820</t>
  </si>
  <si>
    <t>6 660</t>
  </si>
  <si>
    <t>0,1302</t>
  </si>
  <si>
    <t>0,0291</t>
  </si>
  <si>
    <t>98 901</t>
  </si>
  <si>
    <t>378 678</t>
  </si>
  <si>
    <t>0,2612</t>
  </si>
  <si>
    <t>3,3704</t>
  </si>
  <si>
    <t>799</t>
  </si>
  <si>
    <t>85 656</t>
  </si>
  <si>
    <t>3 198</t>
  </si>
  <si>
    <t>694 861</t>
  </si>
  <si>
    <t>0,2498</t>
  </si>
  <si>
    <t>0,1233</t>
  </si>
  <si>
    <t>3,5375</t>
  </si>
  <si>
    <t>31 745</t>
  </si>
  <si>
    <t>76 258</t>
  </si>
  <si>
    <t>0,4163</t>
  </si>
  <si>
    <t>1,0976</t>
  </si>
  <si>
    <t>1,10</t>
  </si>
  <si>
    <t>13 295</t>
  </si>
  <si>
    <t>39 712</t>
  </si>
  <si>
    <t>0,3348</t>
  </si>
  <si>
    <t>2,2919</t>
  </si>
  <si>
    <t>43 205</t>
  </si>
  <si>
    <t>159 968</t>
  </si>
  <si>
    <t>0,2701</t>
  </si>
  <si>
    <t>3,2400</t>
  </si>
  <si>
    <t>141</t>
  </si>
  <si>
    <t>38 245</t>
  </si>
  <si>
    <t>626</t>
  </si>
  <si>
    <t>204 525</t>
  </si>
  <si>
    <t>0,2252</t>
  </si>
  <si>
    <t>0,1870</t>
  </si>
  <si>
    <t>3,8980</t>
  </si>
  <si>
    <t>4,4716</t>
  </si>
  <si>
    <t>4,47</t>
  </si>
  <si>
    <t>38 965</t>
  </si>
  <si>
    <t>192 116</t>
  </si>
  <si>
    <t>0,2028</t>
  </si>
  <si>
    <t>4,2262</t>
  </si>
  <si>
    <t>9 385</t>
  </si>
  <si>
    <t>74 774</t>
  </si>
  <si>
    <t>0,1844</t>
  </si>
  <si>
    <t>0,1255</t>
  </si>
  <si>
    <t>4,4959</t>
  </si>
  <si>
    <t>7 715</t>
  </si>
  <si>
    <t>1 725</t>
  </si>
  <si>
    <t>53 360</t>
  </si>
  <si>
    <t>15 758</t>
  </si>
  <si>
    <t>0,1446</t>
  </si>
  <si>
    <t>0,1095</t>
  </si>
  <si>
    <t>4,0200</t>
  </si>
  <si>
    <t>0,9800</t>
  </si>
  <si>
    <t>51 314</t>
  </si>
  <si>
    <t>8 638</t>
  </si>
  <si>
    <t>171 533</t>
  </si>
  <si>
    <t>71 562</t>
  </si>
  <si>
    <t>0,2991</t>
  </si>
  <si>
    <t>0,1207</t>
  </si>
  <si>
    <t>2,8150</t>
  </si>
  <si>
    <t>2,1281</t>
  </si>
  <si>
    <t>40 316</t>
  </si>
  <si>
    <t>11 433</t>
  </si>
  <si>
    <t>100 622</t>
  </si>
  <si>
    <t>54 079</t>
  </si>
  <si>
    <t>0,4007</t>
  </si>
  <si>
    <t>0,2114</t>
  </si>
  <si>
    <t>1,3262</t>
  </si>
  <si>
    <t>4,1230</t>
  </si>
  <si>
    <t>1,0384</t>
  </si>
  <si>
    <t>0,8947</t>
  </si>
  <si>
    <t>1,93</t>
  </si>
  <si>
    <t>22 882</t>
  </si>
  <si>
    <t>2 777</t>
  </si>
  <si>
    <t>95 798</t>
  </si>
  <si>
    <t>22 899</t>
  </si>
  <si>
    <t>0,2389</t>
  </si>
  <si>
    <t>3,6972</t>
  </si>
  <si>
    <t>2,9393</t>
  </si>
  <si>
    <t>3,96</t>
  </si>
  <si>
    <t>5 551</t>
  </si>
  <si>
    <t>695</t>
  </si>
  <si>
    <t>25 756</t>
  </si>
  <si>
    <t>6 880</t>
  </si>
  <si>
    <t>0,2155</t>
  </si>
  <si>
    <t>0,1010</t>
  </si>
  <si>
    <t>4,0401</t>
  </si>
  <si>
    <t>3,2280</t>
  </si>
  <si>
    <t>6 592</t>
  </si>
  <si>
    <t>700</t>
  </si>
  <si>
    <t>23 588</t>
  </si>
  <si>
    <t>8 488</t>
  </si>
  <si>
    <t>0,2795</t>
  </si>
  <si>
    <t>0,0825</t>
  </si>
  <si>
    <t>3,1022</t>
  </si>
  <si>
    <t>2,5314</t>
  </si>
  <si>
    <t>8 646</t>
  </si>
  <si>
    <t>2 071</t>
  </si>
  <si>
    <t>34 838</t>
  </si>
  <si>
    <t>8 315</t>
  </si>
  <si>
    <t>0,2482</t>
  </si>
  <si>
    <t>0,2491</t>
  </si>
  <si>
    <t>3,5609</t>
  </si>
  <si>
    <t>3,5844</t>
  </si>
  <si>
    <t>2,9235</t>
  </si>
  <si>
    <t>0,6416</t>
  </si>
  <si>
    <t>0,64</t>
  </si>
  <si>
    <t>7 827</t>
  </si>
  <si>
    <t>3 536</t>
  </si>
  <si>
    <t>34 976</t>
  </si>
  <si>
    <t>16 325</t>
  </si>
  <si>
    <t>0,2238</t>
  </si>
  <si>
    <t>0,2166</t>
  </si>
  <si>
    <t>3,9185</t>
  </si>
  <si>
    <t>4,0487</t>
  </si>
  <si>
    <t>3,1387</t>
  </si>
  <si>
    <t>0,8057</t>
  </si>
  <si>
    <t>3,94</t>
  </si>
  <si>
    <t>20 488</t>
  </si>
  <si>
    <t>6 537</t>
  </si>
  <si>
    <t>46 339</t>
  </si>
  <si>
    <t>26 730</t>
  </si>
  <si>
    <t>0,4421</t>
  </si>
  <si>
    <t>0,2446</t>
  </si>
  <si>
    <t>0,7195</t>
  </si>
  <si>
    <t>3,6487</t>
  </si>
  <si>
    <t>0,5526</t>
  </si>
  <si>
    <t>0,8465</t>
  </si>
  <si>
    <t>0,85</t>
  </si>
  <si>
    <t>28 433</t>
  </si>
  <si>
    <t>4 342</t>
  </si>
  <si>
    <t>73 376</t>
  </si>
  <si>
    <t>36 124</t>
  </si>
  <si>
    <t>0,3875</t>
  </si>
  <si>
    <t>0,1202</t>
  </si>
  <si>
    <t>1,5196</t>
  </si>
  <si>
    <t>1,1807</t>
  </si>
  <si>
    <t>2,30</t>
  </si>
  <si>
    <t>1 562</t>
  </si>
  <si>
    <t>17 987</t>
  </si>
  <si>
    <t>6 105</t>
  </si>
  <si>
    <t>0,0868</t>
  </si>
  <si>
    <t>0,0218</t>
  </si>
  <si>
    <t>4,0500</t>
  </si>
  <si>
    <t>9 637</t>
  </si>
  <si>
    <t>37 615</t>
  </si>
  <si>
    <t>16 204</t>
  </si>
  <si>
    <t>0,2562</t>
  </si>
  <si>
    <t>0,1406</t>
  </si>
  <si>
    <t>3,4437</t>
  </si>
  <si>
    <t>2,6826</t>
  </si>
  <si>
    <t>6 741</t>
  </si>
  <si>
    <t>1 015</t>
  </si>
  <si>
    <t>20 428</t>
  </si>
  <si>
    <t>5 635</t>
  </si>
  <si>
    <t>0,3300</t>
  </si>
  <si>
    <t>0,1801</t>
  </si>
  <si>
    <t>2,3622</t>
  </si>
  <si>
    <t>4,5702</t>
  </si>
  <si>
    <t>1,8850</t>
  </si>
  <si>
    <t>0,9232</t>
  </si>
  <si>
    <t>2,81</t>
  </si>
  <si>
    <t>5 631</t>
  </si>
  <si>
    <t>1 059</t>
  </si>
  <si>
    <t>97 373</t>
  </si>
  <si>
    <t>46 025</t>
  </si>
  <si>
    <t>0,0578</t>
  </si>
  <si>
    <t>0,0230</t>
  </si>
  <si>
    <t>3 974</t>
  </si>
  <si>
    <t>689</t>
  </si>
  <si>
    <t>28 209</t>
  </si>
  <si>
    <t>7 166</t>
  </si>
  <si>
    <t>0,1409</t>
  </si>
  <si>
    <t>0,0961</t>
  </si>
  <si>
    <t>4,0700</t>
  </si>
  <si>
    <t>0,9300</t>
  </si>
  <si>
    <t>10 837</t>
  </si>
  <si>
    <t>3 547</t>
  </si>
  <si>
    <t>33 870</t>
  </si>
  <si>
    <t>22 718</t>
  </si>
  <si>
    <t>0,1561</t>
  </si>
  <si>
    <t>2,5087</t>
  </si>
  <si>
    <t>4,9131</t>
  </si>
  <si>
    <t>1,9342</t>
  </si>
  <si>
    <t>1,1251</t>
  </si>
  <si>
    <t>3,06</t>
  </si>
  <si>
    <t>17 722</t>
  </si>
  <si>
    <t>8 250</t>
  </si>
  <si>
    <t>49 241</t>
  </si>
  <si>
    <t>24 047</t>
  </si>
  <si>
    <t>0,3599</t>
  </si>
  <si>
    <t>0,3431</t>
  </si>
  <si>
    <t>1,9241</t>
  </si>
  <si>
    <t>2,2415</t>
  </si>
  <si>
    <t>1,4969</t>
  </si>
  <si>
    <t>0,4976</t>
  </si>
  <si>
    <t>1,99</t>
  </si>
  <si>
    <t>9 687</t>
  </si>
  <si>
    <t>962</t>
  </si>
  <si>
    <t>40 997</t>
  </si>
  <si>
    <t>10 969</t>
  </si>
  <si>
    <t>0,2363</t>
  </si>
  <si>
    <t>3,7353</t>
  </si>
  <si>
    <t>2,9285</t>
  </si>
  <si>
    <t>4,01</t>
  </si>
  <si>
    <t>37 486</t>
  </si>
  <si>
    <t>8 675</t>
  </si>
  <si>
    <t>172 863</t>
  </si>
  <si>
    <t>68 666</t>
  </si>
  <si>
    <t>0,2169</t>
  </si>
  <si>
    <t>0,1263</t>
  </si>
  <si>
    <t>4,0196</t>
  </si>
  <si>
    <t>3,0428</t>
  </si>
  <si>
    <t>4,26</t>
  </si>
  <si>
    <t>5 366</t>
  </si>
  <si>
    <t>666</t>
  </si>
  <si>
    <t>40 442</t>
  </si>
  <si>
    <t>20 997</t>
  </si>
  <si>
    <t>0,1327</t>
  </si>
  <si>
    <t>0,0317</t>
  </si>
  <si>
    <t>3,7950</t>
  </si>
  <si>
    <t>3 354</t>
  </si>
  <si>
    <t>696</t>
  </si>
  <si>
    <t>41 001</t>
  </si>
  <si>
    <t>15 091</t>
  </si>
  <si>
    <t>0,0818</t>
  </si>
  <si>
    <t>0,0461</t>
  </si>
  <si>
    <t>3,9650</t>
  </si>
  <si>
    <t>14 339</t>
  </si>
  <si>
    <t>1 813</t>
  </si>
  <si>
    <t>39 259</t>
  </si>
  <si>
    <t>15 208</t>
  </si>
  <si>
    <t>0,3652</t>
  </si>
  <si>
    <t>0,1192</t>
  </si>
  <si>
    <t>1,8464</t>
  </si>
  <si>
    <t>1,4088</t>
  </si>
  <si>
    <t>2,59</t>
  </si>
  <si>
    <t>9 379</t>
  </si>
  <si>
    <t>2 361</t>
  </si>
  <si>
    <t>80 457</t>
  </si>
  <si>
    <t>26 345</t>
  </si>
  <si>
    <t>0,1166</t>
  </si>
  <si>
    <t>0,0896</t>
  </si>
  <si>
    <t>3,8550</t>
  </si>
  <si>
    <t>6 089</t>
  </si>
  <si>
    <t>21 834</t>
  </si>
  <si>
    <t>4 144</t>
  </si>
  <si>
    <t>0,2789</t>
  </si>
  <si>
    <t>0,2452</t>
  </si>
  <si>
    <t>3,1110</t>
  </si>
  <si>
    <t>3,6401</t>
  </si>
  <si>
    <t>2,6350</t>
  </si>
  <si>
    <t>0,5569</t>
  </si>
  <si>
    <t>3,19</t>
  </si>
  <si>
    <t>33 812</t>
  </si>
  <si>
    <t>7 980</t>
  </si>
  <si>
    <t>115 043</t>
  </si>
  <si>
    <t>52 097</t>
  </si>
  <si>
    <t>0,2939</t>
  </si>
  <si>
    <t>0,1532</t>
  </si>
  <si>
    <t>2,8912</t>
  </si>
  <si>
    <t>4,9545</t>
  </si>
  <si>
    <t>2,1539</t>
  </si>
  <si>
    <t>1,2634</t>
  </si>
  <si>
    <t>1,26</t>
  </si>
  <si>
    <t>17 883</t>
  </si>
  <si>
    <t>2 451</t>
  </si>
  <si>
    <t>115 704</t>
  </si>
  <si>
    <t>49 179</t>
  </si>
  <si>
    <t>0,1546</t>
  </si>
  <si>
    <t>0,0498</t>
  </si>
  <si>
    <t>4,9326</t>
  </si>
  <si>
    <t>3,8376</t>
  </si>
  <si>
    <t>4,95</t>
  </si>
  <si>
    <t>9 074</t>
  </si>
  <si>
    <t>1 009</t>
  </si>
  <si>
    <t>30 416</t>
  </si>
  <si>
    <t>13 233</t>
  </si>
  <si>
    <t>0,2983</t>
  </si>
  <si>
    <t>0,0762</t>
  </si>
  <si>
    <t>2,8267</t>
  </si>
  <si>
    <t>2,1935</t>
  </si>
  <si>
    <t>3,31</t>
  </si>
  <si>
    <t>12 389</t>
  </si>
  <si>
    <t>4 474</t>
  </si>
  <si>
    <t>39 334</t>
  </si>
  <si>
    <t>19 925</t>
  </si>
  <si>
    <t>0,3150</t>
  </si>
  <si>
    <t>0,2245</t>
  </si>
  <si>
    <t>2,5820</t>
  </si>
  <si>
    <t>3,9358</t>
  </si>
  <si>
    <t>1,9133</t>
  </si>
  <si>
    <t>1,0194</t>
  </si>
  <si>
    <t>5 834</t>
  </si>
  <si>
    <t>513</t>
  </si>
  <si>
    <t>33 365</t>
  </si>
  <si>
    <t>8 255</t>
  </si>
  <si>
    <t>0,1749</t>
  </si>
  <si>
    <t>0,0621</t>
  </si>
  <si>
    <t>4,6351</t>
  </si>
  <si>
    <t>3,7498</t>
  </si>
  <si>
    <t>4,70</t>
  </si>
  <si>
    <t>9 723</t>
  </si>
  <si>
    <t>1 478</t>
  </si>
  <si>
    <t>33 291</t>
  </si>
  <si>
    <t>8 663</t>
  </si>
  <si>
    <t>0,2921</t>
  </si>
  <si>
    <t>0,1706</t>
  </si>
  <si>
    <t>2,9176</t>
  </si>
  <si>
    <t>4,7059</t>
  </si>
  <si>
    <t>2,3662</t>
  </si>
  <si>
    <t>0,8894</t>
  </si>
  <si>
    <t>2 493</t>
  </si>
  <si>
    <t>12 224</t>
  </si>
  <si>
    <t>508</t>
  </si>
  <si>
    <t>0,2039</t>
  </si>
  <si>
    <t>0,2264</t>
  </si>
  <si>
    <t>4,2101</t>
  </si>
  <si>
    <t>3,9087</t>
  </si>
  <si>
    <t>4,1006</t>
  </si>
  <si>
    <t>0,1016</t>
  </si>
  <si>
    <t>4,20</t>
  </si>
  <si>
    <t>24 316</t>
  </si>
  <si>
    <t>51 227</t>
  </si>
  <si>
    <t>95</t>
  </si>
  <si>
    <t>0,4747</t>
  </si>
  <si>
    <t>0,3895</t>
  </si>
  <si>
    <t>0,2418</t>
  </si>
  <si>
    <t>1,5786</t>
  </si>
  <si>
    <t>0,2408</t>
  </si>
  <si>
    <t>0,0063</t>
  </si>
  <si>
    <t>0,25</t>
  </si>
  <si>
    <t>14 281</t>
  </si>
  <si>
    <t>48 150</t>
  </si>
  <si>
    <t>0,2966</t>
  </si>
  <si>
    <t>2,8516</t>
  </si>
  <si>
    <t>2,85</t>
  </si>
  <si>
    <t>3 941</t>
  </si>
  <si>
    <t>14 167</t>
  </si>
  <si>
    <t>0,2782</t>
  </si>
  <si>
    <t>3,1213</t>
  </si>
  <si>
    <t>8 550</t>
  </si>
  <si>
    <t>17 407</t>
  </si>
  <si>
    <t>0,4912</t>
  </si>
  <si>
    <t>148</t>
  </si>
  <si>
    <t>605</t>
  </si>
  <si>
    <t>0,2021</t>
  </si>
  <si>
    <t>4,2365</t>
  </si>
  <si>
    <t>4,24</t>
  </si>
  <si>
    <t>481</t>
  </si>
  <si>
    <t>1 495</t>
  </si>
  <si>
    <t>0,3217</t>
  </si>
  <si>
    <t>2,4838</t>
  </si>
  <si>
    <t>2,4763</t>
  </si>
  <si>
    <t>2,48</t>
  </si>
  <si>
    <t>0,1313</t>
  </si>
  <si>
    <t>0,1700</t>
  </si>
  <si>
    <t>4,7145</t>
  </si>
  <si>
    <t>4,90</t>
  </si>
  <si>
    <t>Расчёт общего количества баллов по всем целевым показателям и % премиальной части.</t>
  </si>
  <si>
    <t>Оценка частоты вызовов СМП</t>
  </si>
  <si>
    <t>Оценка уровня госпитализации  ПН  в стационар от общей численности ПН</t>
  </si>
  <si>
    <t>Оценка долевого объёма впервые выявленных случаев онкозаболеваний при ПМО (в т.ч. в рамках диспансеризации) от числа впервые выявленных онкозаболеваний в текущем году</t>
  </si>
  <si>
    <t>Оценка долевого объёма впервые выявленных случаев онкозаболеваний на ранних стадиях (I-II) от числа впервые выявленных онкозаболеваний в текущем году</t>
  </si>
  <si>
    <t>Диспансеризация</t>
  </si>
  <si>
    <t>Всего баллов (взвешенная итоговая оценка с учетом возрастной структуры населения и доп.контроля по оказанию АП умершим)</t>
  </si>
  <si>
    <t>Максимальное количество баллов, которое МО может получить в результате рассчета</t>
  </si>
  <si>
    <t>% от премиальной части</t>
  </si>
  <si>
    <t>Максимальный Балл</t>
  </si>
  <si>
    <t>2.5</t>
  </si>
  <si>
    <t>расчетный балл</t>
  </si>
  <si>
    <t xml:space="preserve"> расчетный балл</t>
  </si>
  <si>
    <t>4,08</t>
  </si>
  <si>
    <t>4,22</t>
  </si>
  <si>
    <t>4,30</t>
  </si>
  <si>
    <t>4,44</t>
  </si>
  <si>
    <t>3,49</t>
  </si>
  <si>
    <t>4,07</t>
  </si>
  <si>
    <t>2,77</t>
  </si>
  <si>
    <t>1,04</t>
  </si>
  <si>
    <t>3,99</t>
  </si>
  <si>
    <t>4,97</t>
  </si>
  <si>
    <t>4,93</t>
  </si>
  <si>
    <t>Среднее значение по всем МО</t>
  </si>
  <si>
    <t>3,03</t>
  </si>
  <si>
    <t>19,02</t>
  </si>
  <si>
    <t>34,14</t>
  </si>
  <si>
    <t>56,76</t>
  </si>
  <si>
    <t>Весовые коэффициенты для расчета показателей 
премирования медицинских организаций
(применяются к рассчитанным по методике оценочным баллам с целью определения средневзвешенного показателя оценки с учетом возрастной структуры прикрепленного населения)</t>
  </si>
  <si>
    <t>Количество детского ПН за соответствующий период</t>
  </si>
  <si>
    <t>Количество взрослого ПН за соответствующий период</t>
  </si>
  <si>
    <t>Общее количество ПН по МО</t>
  </si>
  <si>
    <t>Доля детского населения по МО</t>
  </si>
  <si>
    <t>Доля взрослого населения по МО</t>
  </si>
  <si>
    <t>1 864 214</t>
  </si>
  <si>
    <t>0,225</t>
  </si>
  <si>
    <t>0,775</t>
  </si>
  <si>
    <t>5 297</t>
  </si>
  <si>
    <t>165 826</t>
  </si>
  <si>
    <t>0,01</t>
  </si>
  <si>
    <t>0,99</t>
  </si>
  <si>
    <t>23 562</t>
  </si>
  <si>
    <t>0,196</t>
  </si>
  <si>
    <t>0,804</t>
  </si>
  <si>
    <t>104 929</t>
  </si>
  <si>
    <t>0,244</t>
  </si>
  <si>
    <t>0,756</t>
  </si>
  <si>
    <t>60 382</t>
  </si>
  <si>
    <t>0,217</t>
  </si>
  <si>
    <t>0,783</t>
  </si>
  <si>
    <t>42 447</t>
  </si>
  <si>
    <t>0,205</t>
  </si>
  <si>
    <t>0,795</t>
  </si>
  <si>
    <t>17 646</t>
  </si>
  <si>
    <t>0,201</t>
  </si>
  <si>
    <t>0,799</t>
  </si>
  <si>
    <t>12 839</t>
  </si>
  <si>
    <t>0,184</t>
  </si>
  <si>
    <t>0,816</t>
  </si>
  <si>
    <t>16 864</t>
  </si>
  <si>
    <t>0,179</t>
  </si>
  <si>
    <t>0,821</t>
  </si>
  <si>
    <t>14 014</t>
  </si>
  <si>
    <t>0,199</t>
  </si>
  <si>
    <t>0,801</t>
  </si>
  <si>
    <t>47 997</t>
  </si>
  <si>
    <t>0,232</t>
  </si>
  <si>
    <t>0,768</t>
  </si>
  <si>
    <t>42 179</t>
  </si>
  <si>
    <t>0,223</t>
  </si>
  <si>
    <t>0,777</t>
  </si>
  <si>
    <t>12 208</t>
  </si>
  <si>
    <t>0,19</t>
  </si>
  <si>
    <t>0,81</t>
  </si>
  <si>
    <t>23 106</t>
  </si>
  <si>
    <t>0,221</t>
  </si>
  <si>
    <t>0,779</t>
  </si>
  <si>
    <t>14 307</t>
  </si>
  <si>
    <t>0,202</t>
  </si>
  <si>
    <t>0,798</t>
  </si>
  <si>
    <t>36 318</t>
  </si>
  <si>
    <t>14 687</t>
  </si>
  <si>
    <t>0,186</t>
  </si>
  <si>
    <t>0,814</t>
  </si>
  <si>
    <t>26 167</t>
  </si>
  <si>
    <t>0,229</t>
  </si>
  <si>
    <t>0,771</t>
  </si>
  <si>
    <t>30 325</t>
  </si>
  <si>
    <t>0,222</t>
  </si>
  <si>
    <t>0,778</t>
  </si>
  <si>
    <t>18 369</t>
  </si>
  <si>
    <t>0,216</t>
  </si>
  <si>
    <t>0,784</t>
  </si>
  <si>
    <t>86 879</t>
  </si>
  <si>
    <t>0,243</t>
  </si>
  <si>
    <t>0,757</t>
  </si>
  <si>
    <t>22 303</t>
  </si>
  <si>
    <t>0,241</t>
  </si>
  <si>
    <t>0,759</t>
  </si>
  <si>
    <t>22 602</t>
  </si>
  <si>
    <t>0,207</t>
  </si>
  <si>
    <t>0,793</t>
  </si>
  <si>
    <t>22 964</t>
  </si>
  <si>
    <t>0,237</t>
  </si>
  <si>
    <t>0,763</t>
  </si>
  <si>
    <t>36 896</t>
  </si>
  <si>
    <t>11 238</t>
  </si>
  <si>
    <t>0,153</t>
  </si>
  <si>
    <t>0,847</t>
  </si>
  <si>
    <t>62 657</t>
  </si>
  <si>
    <t>0,255</t>
  </si>
  <si>
    <t>0,745</t>
  </si>
  <si>
    <t>57 548</t>
  </si>
  <si>
    <t>21 642</t>
  </si>
  <si>
    <t>0,224</t>
  </si>
  <si>
    <t>0,776</t>
  </si>
  <si>
    <t>25 132</t>
  </si>
  <si>
    <t>0,259</t>
  </si>
  <si>
    <t>0,741</t>
  </si>
  <si>
    <t>16 895</t>
  </si>
  <si>
    <t>0,191</t>
  </si>
  <si>
    <t>0,809</t>
  </si>
  <si>
    <t>15 833</t>
  </si>
  <si>
    <t>0,189</t>
  </si>
  <si>
    <t>0,811</t>
  </si>
  <si>
    <t>8 097</t>
  </si>
  <si>
    <t>0,026</t>
  </si>
  <si>
    <t>0,974</t>
  </si>
  <si>
    <t>15 582</t>
  </si>
  <si>
    <t>0,004</t>
  </si>
  <si>
    <t>0,996</t>
  </si>
  <si>
    <t>1 633</t>
  </si>
  <si>
    <t>0,003</t>
  </si>
  <si>
    <t>0,997</t>
  </si>
  <si>
    <t>0,341</t>
  </si>
  <si>
    <t>0,659</t>
  </si>
  <si>
    <t xml:space="preserve">Приложение  1.1 к протоколу заседания  Комиссии по разработке ТП ОМС № 20 от 08.09.2021г.   </t>
  </si>
  <si>
    <t xml:space="preserve">Приложение  1.2 к протоколу заседания  Комиссии по разработке ТП ОМС № 20 от 08.09.2021г.   </t>
  </si>
  <si>
    <t xml:space="preserve">Приложение  1.3 к протоколу заседания  Комиссии по разработке ТП ОМС № 20 от 08.09.2021г.   </t>
  </si>
  <si>
    <t xml:space="preserve">Приложение  1.4 к протоколу заседания  Комиссии по разработке ТП ОМС № 20 от 08.09.2021г.   </t>
  </si>
  <si>
    <t xml:space="preserve">Приложение  1.5 к протоколу заседания  Комиссии по разработке ТП ОМС № 20 от 08.09.2021г.   </t>
  </si>
  <si>
    <t xml:space="preserve">Приложение  1.6 к протоколу заседания  Комиссии по разработке ТП ОМС № 20 от 08.09.2021г.   </t>
  </si>
  <si>
    <t xml:space="preserve">Приложение  1.7 к протоколу заседания  Комиссии по разработке ТП ОМС № 20 от 08.09.2021г.   </t>
  </si>
  <si>
    <t xml:space="preserve">Приложение  1.8 к протоколу заседания  Комиссии по разработке ТП ОМС № 20 от 08.09.2021г.   </t>
  </si>
  <si>
    <t xml:space="preserve">Приложение  1.9 к протоколу заседания  Комиссии по разработке ТП ОМС № 20 от 08.09.2021г.   </t>
  </si>
  <si>
    <t xml:space="preserve">Приложение  1.10 к протоколу заседания  Комиссии по разработке ТП ОМС № 20 от 08.09.2021г.   </t>
  </si>
  <si>
    <t xml:space="preserve">Расчет суммы премии, подлежащей распределению  по итогам работы медицинских организаций - балансодержателей за  Август 2021 года </t>
  </si>
  <si>
    <t>Наименование МО</t>
  </si>
  <si>
    <t>Остаток премиального фонда по МО-балансодержателям за Июль 2021г. после оценки результатов и выплаты СМО, рублей</t>
  </si>
  <si>
    <t>Сумма премиального фонда за  Август 2021г., рублей</t>
  </si>
  <si>
    <t xml:space="preserve">Итого премиальный фонд к распределению 
по итогам работы за  Август 2021г., рублей </t>
  </si>
  <si>
    <t>1 714 600</t>
  </si>
  <si>
    <t>141 649</t>
  </si>
  <si>
    <t>89 442</t>
  </si>
  <si>
    <t>3 367 865</t>
  </si>
  <si>
    <t>3 314 497</t>
  </si>
  <si>
    <t>7 923 812</t>
  </si>
  <si>
    <t>885 791</t>
  </si>
  <si>
    <t>407 361</t>
  </si>
  <si>
    <t>1 601 774</t>
  </si>
  <si>
    <t>2 692 330</t>
  </si>
  <si>
    <t>1 417 784</t>
  </si>
  <si>
    <t>1 053 970</t>
  </si>
  <si>
    <t>625 058</t>
  </si>
  <si>
    <t>2 693 722</t>
  </si>
  <si>
    <t>1 577 390</t>
  </si>
  <si>
    <t>1 097 554</t>
  </si>
  <si>
    <t>452 891</t>
  </si>
  <si>
    <t>326 209</t>
  </si>
  <si>
    <t>431 025</t>
  </si>
  <si>
    <t>360 339</t>
  </si>
  <si>
    <t>1 272 596</t>
  </si>
  <si>
    <t>1 051 921</t>
  </si>
  <si>
    <t>313 202</t>
  </si>
  <si>
    <t>602 878</t>
  </si>
  <si>
    <t>367 693</t>
  </si>
  <si>
    <t>921 996</t>
  </si>
  <si>
    <t>377 456</t>
  </si>
  <si>
    <t>654 352</t>
  </si>
  <si>
    <t>757 752</t>
  </si>
  <si>
    <t>476 902</t>
  </si>
  <si>
    <t>2 246 900</t>
  </si>
  <si>
    <t>559 448</t>
  </si>
  <si>
    <t>565 741</t>
  </si>
  <si>
    <t>608 946</t>
  </si>
  <si>
    <t>941 562</t>
  </si>
  <si>
    <t>273 581</t>
  </si>
  <si>
    <t>1 623 106</t>
  </si>
  <si>
    <t>1 465 231</t>
  </si>
  <si>
    <t>546 478</t>
  </si>
  <si>
    <t>706 360</t>
  </si>
  <si>
    <t>428 603</t>
  </si>
  <si>
    <t>414 713</t>
  </si>
  <si>
    <t>119 923</t>
  </si>
  <si>
    <t xml:space="preserve">ЧУЗ «КБ «РЖД-Медицина» г. Оренбург» </t>
  </si>
  <si>
    <t>307 602</t>
  </si>
  <si>
    <t>482 742</t>
  </si>
  <si>
    <t>121 746</t>
  </si>
  <si>
    <t>90 482</t>
  </si>
  <si>
    <t xml:space="preserve">ФКУЗ МСЧ-56 ФСИН России </t>
  </si>
  <si>
    <t>74 683</t>
  </si>
  <si>
    <t>37 097</t>
  </si>
  <si>
    <t xml:space="preserve">Приложение  1.11 к протоколу заседания  Комиссии по разработке ТП ОМС № 20 от 08.09.2021г.   </t>
  </si>
  <si>
    <t>Премиальный фонд к распределению 
по итогам работы за  Август 2021г., рублей</t>
  </si>
  <si>
    <t>% премиальной суммы, подлежащий перечислению в МО в соответствии с утвержденным расчетом результатов оценки</t>
  </si>
  <si>
    <t xml:space="preserve">Итого сумма премии к выплате
по итогам работы  за  Август 2021г., рублей </t>
  </si>
  <si>
    <t>56,21</t>
  </si>
  <si>
    <t>54,34</t>
  </si>
  <si>
    <t>67,43</t>
  </si>
  <si>
    <t>67,49</t>
  </si>
  <si>
    <t>61,4</t>
  </si>
  <si>
    <t>94,51</t>
  </si>
  <si>
    <t>44,2</t>
  </si>
  <si>
    <t>44,19</t>
  </si>
  <si>
    <t>49,88</t>
  </si>
  <si>
    <t>94,74</t>
  </si>
  <si>
    <t>71,34</t>
  </si>
  <si>
    <t>96,74</t>
  </si>
  <si>
    <t>59,63</t>
  </si>
  <si>
    <t>62,89</t>
  </si>
  <si>
    <t>50,8</t>
  </si>
  <si>
    <t>62,31</t>
  </si>
  <si>
    <t>52,31</t>
  </si>
  <si>
    <t>47,56</t>
  </si>
  <si>
    <t>47,74</t>
  </si>
  <si>
    <t>44,21</t>
  </si>
  <si>
    <t>44,14</t>
  </si>
  <si>
    <t>61,72</t>
  </si>
  <si>
    <t>55,94</t>
  </si>
  <si>
    <t>53,73</t>
  </si>
  <si>
    <t>47,85</t>
  </si>
  <si>
    <t>66,63</t>
  </si>
  <si>
    <t>46,84</t>
  </si>
  <si>
    <t>56,22</t>
  </si>
  <si>
    <t>54,64</t>
  </si>
  <si>
    <t>57,26</t>
  </si>
  <si>
    <t>68,3</t>
  </si>
  <si>
    <t>59,13</t>
  </si>
  <si>
    <t>52,69</t>
  </si>
  <si>
    <t>46,26</t>
  </si>
  <si>
    <t>63,72</t>
  </si>
  <si>
    <t>60,43</t>
  </si>
  <si>
    <t>45,47</t>
  </si>
  <si>
    <t>67,42</t>
  </si>
  <si>
    <t>52,51</t>
  </si>
  <si>
    <t>54,36</t>
  </si>
  <si>
    <t>47,88</t>
  </si>
  <si>
    <t>44,53</t>
  </si>
  <si>
    <t>48,28</t>
  </si>
  <si>
    <t>42,42</t>
  </si>
  <si>
    <t>47,14</t>
  </si>
  <si>
    <t>49,86</t>
  </si>
  <si>
    <t>45,45</t>
  </si>
  <si>
    <t>34,71</t>
  </si>
  <si>
    <t>48,39</t>
  </si>
  <si>
    <t xml:space="preserve">Приложение  1.12 к протоколу заседания  Комиссии по разработке ТП ОМС № 20 от 08.09.2021г.   </t>
  </si>
  <si>
    <t>Расчет премиальных сумм по итогам работы амбулаторной службы медицинских организаций – балансодержателей за  Август 2021 года</t>
  </si>
  <si>
    <t xml:space="preserve">Приложение  2 к протоколу заседания  Комиссии по разработке ТП ОМС № 20 от 08.09.2021г.   </t>
  </si>
  <si>
    <t>Корректировка объемов предоставления амбулаторной медицинской помощи между кварталами по блоку «АПП обращения» для ГАУЗ «ООКБ»  и между блоками «АПП обращения» и «АПП посещения» для ГАУЗ ООКБ № 2 на 2021г.</t>
  </si>
  <si>
    <t>МО / вид МП / периоды</t>
  </si>
  <si>
    <t xml:space="preserve">Утверждено на 2021г. </t>
  </si>
  <si>
    <t xml:space="preserve">Корректировка </t>
  </si>
  <si>
    <t>Утвердить  с учетом корректировки</t>
  </si>
  <si>
    <t>ЗС</t>
  </si>
  <si>
    <t>Сумма, руб.</t>
  </si>
  <si>
    <t>560001</t>
  </si>
  <si>
    <t>ГАУЗ «ООКБ»</t>
  </si>
  <si>
    <t>АПП обращения</t>
  </si>
  <si>
    <t>1 квартал 2021 г.</t>
  </si>
  <si>
    <t>2 квартал 2021 г.</t>
  </si>
  <si>
    <t>3 квартал 2021 г.</t>
  </si>
  <si>
    <t>4 квартал 2021 г.</t>
  </si>
  <si>
    <t>АПП посещения</t>
  </si>
  <si>
    <t>итого</t>
  </si>
  <si>
    <t xml:space="preserve">Приложение  3 к протоколу заседания  Комиссии по разработке ТП ОМС № 20 от 08.09.2021г.   </t>
  </si>
  <si>
    <t xml:space="preserve">Корректировка объемов амбулаторных диагностических исследований (тест COV), выведеных из подушевого норматива финансирования амбулаторной помощи в рамках программы ОМС на 2021 год </t>
  </si>
  <si>
    <t>МОЕР</t>
  </si>
  <si>
    <t>Корректировка</t>
  </si>
  <si>
    <t>количество исследований</t>
  </si>
  <si>
    <t>ДИ тест COV</t>
  </si>
  <si>
    <t>560023</t>
  </si>
  <si>
    <t>ГАУЗ «ООКИБ»</t>
  </si>
  <si>
    <t>560144</t>
  </si>
  <si>
    <t>ГБУЗ «ООКСПК»</t>
  </si>
  <si>
    <t>ГАУЗ «ОДКБ»</t>
  </si>
  <si>
    <t>Итог</t>
  </si>
  <si>
    <t xml:space="preserve">Приложение  4 к протоколу заседания  Комиссии по разработке ТП ОМС № 20 от 08.09.2021г.   </t>
  </si>
  <si>
    <t xml:space="preserve">Корректировка объемов предоставления высокотехнологичной медицинской помощи на 2021г. </t>
  </si>
  <si>
    <t>МО /период/Вид МП</t>
  </si>
  <si>
    <t>Утвердить с учетом корректировки</t>
  </si>
  <si>
    <t>Сумма, в руб.</t>
  </si>
  <si>
    <t>ВМП Нейрохирургия 12</t>
  </si>
  <si>
    <t>ВМП Оториноларингология 27</t>
  </si>
  <si>
    <t>ВМП Офтальмология 29</t>
  </si>
  <si>
    <t>ВМП Офтальмология 30</t>
  </si>
  <si>
    <t>ВМП Ревматология 35</t>
  </si>
  <si>
    <t>ВМП Сердечно-сосудистая хирургия 36</t>
  </si>
  <si>
    <t>ВМП Сердечно-сосудистая хирургия 37</t>
  </si>
  <si>
    <t>ВМП Сердечно-сосудистая хирургия 38</t>
  </si>
  <si>
    <t>ВМП Сердечно-сосудистая хирургия 40</t>
  </si>
  <si>
    <t>ВМП Сердечно-сосудистая хирургия 41</t>
  </si>
  <si>
    <t>ВМП Сердечно-сосудистая хирургия 42</t>
  </si>
  <si>
    <t>ВМП Сердечно-сосудистая хирургия 46</t>
  </si>
  <si>
    <t>ВМП Травматология и ортопедия 49</t>
  </si>
  <si>
    <t>ВМП Урология 54</t>
  </si>
  <si>
    <t>560007</t>
  </si>
  <si>
    <t xml:space="preserve">ГБУЗ «ООКОД» </t>
  </si>
  <si>
    <t>ВМП Онкология 20</t>
  </si>
  <si>
    <t>560008</t>
  </si>
  <si>
    <t>ГБУЗ «ООД»</t>
  </si>
  <si>
    <t>ВМП Онкология 23</t>
  </si>
  <si>
    <t>ВМП Онкология 24</t>
  </si>
  <si>
    <t>560020</t>
  </si>
  <si>
    <t>ГАУЗ «ГКБ № 4» г.  Оренбурга</t>
  </si>
  <si>
    <t>ВМП Комбустиология 10</t>
  </si>
  <si>
    <t>ВМП Травматология и ортопедия 51</t>
  </si>
  <si>
    <t>560033</t>
  </si>
  <si>
    <t>ГАУЗ «ГБ №3» г. Орска</t>
  </si>
  <si>
    <t>ВМП Неонатология 19</t>
  </si>
  <si>
    <t>ВМП Сердечно-сосудистая хирургия 39</t>
  </si>
  <si>
    <t>ВМП Неонатология 18</t>
  </si>
  <si>
    <t>ВМП Сердечно-сосудистая хирургия 43</t>
  </si>
  <si>
    <t>ВМП Сердечно-сосудистая хирургия 45</t>
  </si>
  <si>
    <t>560220</t>
  </si>
  <si>
    <t>ВМП Педиатрия 33</t>
  </si>
  <si>
    <t>ВМП Абдоминальная хирургия 1</t>
  </si>
  <si>
    <t>ВМП Абдоминальная хирургия 2</t>
  </si>
  <si>
    <t>ВМП Торакальная хирургия 47</t>
  </si>
  <si>
    <t>ВМП Эндокринология 57</t>
  </si>
  <si>
    <t>560265</t>
  </si>
  <si>
    <t xml:space="preserve">ГБУЗ «ОКПЦ» </t>
  </si>
  <si>
    <t>ВМП Оториноларингология 26</t>
  </si>
  <si>
    <t>ВМП Челюстно-лицевая хирургия 56</t>
  </si>
  <si>
    <t>50 589 194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</si>
</sst>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"/>
    <numFmt numFmtId="165" formatCode="0.0"/>
    <numFmt numFmtId="166" formatCode="#,##0_ ;\-#,##0\ "/>
    <numFmt numFmtId="167" formatCode="#,##0.00_ ;\-#,##0.00\ "/>
    <numFmt numFmtId="168" formatCode="#,##0.0\ _₽"/>
  </numFmts>
  <fonts count="47" x14ac:knownFonts="1">
    <font>
      <sz val="9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4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1"/>
    </font>
    <font>
      <sz val="9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1"/>
      <color rgb="FF000000"/>
      <name val="Arial"/>
      <family val="2"/>
    </font>
    <font>
      <b/>
      <sz val="11"/>
      <color rgb="FF000000"/>
      <name val="Arial"/>
      <family val="2"/>
      <charset val="1"/>
    </font>
    <font>
      <b/>
      <u/>
      <sz val="11"/>
      <color rgb="FF000000"/>
      <name val="Arial"/>
      <family val="2"/>
      <charset val="204"/>
    </font>
    <font>
      <sz val="11"/>
      <color rgb="FF000000"/>
      <name val="Arial"/>
      <family val="2"/>
      <charset val="1"/>
    </font>
    <font>
      <sz val="14"/>
      <color rgb="FF000000"/>
      <name val="Arial"/>
      <family val="2"/>
      <charset val="1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7"/>
      <name val="Arial"/>
      <family val="2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8"/>
      <color theme="1"/>
      <name val="Arial"/>
      <family val="2"/>
    </font>
    <font>
      <sz val="8"/>
      <color theme="1"/>
      <name val="Arial"/>
      <family val="2"/>
      <charset val="204"/>
    </font>
    <font>
      <sz val="8"/>
      <color theme="1"/>
      <name val="Arial"/>
      <family val="2"/>
    </font>
    <font>
      <b/>
      <sz val="8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Arial"/>
      <family val="2"/>
    </font>
    <font>
      <sz val="10"/>
      <color indexed="59"/>
      <name val="Times New Roman"/>
      <family val="1"/>
      <charset val="204"/>
    </font>
    <font>
      <sz val="8"/>
      <color rgb="FF000000"/>
      <name val="Arial"/>
      <family val="2"/>
      <charset val="1"/>
    </font>
    <font>
      <sz val="8"/>
      <color rgb="FF000000"/>
      <name val="Calibri"/>
      <family val="2"/>
      <charset val="204"/>
    </font>
    <font>
      <sz val="8"/>
      <name val="Arial"/>
      <family val="2"/>
      <charset val="1"/>
    </font>
    <font>
      <sz val="8"/>
      <color rgb="FF000000"/>
      <name val="Arial"/>
      <family val="2"/>
      <charset val="204"/>
    </font>
    <font>
      <sz val="16"/>
      <color rgb="FF000000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</font>
    <font>
      <b/>
      <sz val="10"/>
      <name val="Arial"/>
    </font>
  </fonts>
  <fills count="11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C0C0C0"/>
        <bgColor auto="1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</patternFill>
    </fill>
  </fills>
  <borders count="1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7" fillId="0" borderId="0"/>
  </cellStyleXfs>
  <cellXfs count="175">
    <xf numFmtId="0" fontId="0" fillId="0" borderId="0" xfId="0"/>
    <xf numFmtId="0" fontId="1" fillId="0" borderId="0" xfId="1" applyAlignment="1">
      <alignment horizontal="left"/>
    </xf>
    <xf numFmtId="0" fontId="3" fillId="2" borderId="0" xfId="1" applyFont="1" applyFill="1" applyBorder="1" applyAlignment="1">
      <alignment horizontal="left"/>
    </xf>
    <xf numFmtId="0" fontId="1" fillId="0" borderId="0" xfId="1"/>
    <xf numFmtId="0" fontId="5" fillId="2" borderId="0" xfId="1" applyFont="1" applyFill="1" applyBorder="1" applyAlignment="1">
      <alignment horizontal="left"/>
    </xf>
    <xf numFmtId="0" fontId="6" fillId="2" borderId="3" xfId="1" applyFont="1" applyFill="1" applyBorder="1" applyAlignment="1">
      <alignment horizontal="left"/>
    </xf>
    <xf numFmtId="0" fontId="6" fillId="2" borderId="3" xfId="1" applyFont="1" applyFill="1" applyBorder="1" applyAlignment="1">
      <alignment horizontal="right" wrapText="1"/>
    </xf>
    <xf numFmtId="0" fontId="7" fillId="2" borderId="3" xfId="1" applyFont="1" applyFill="1" applyBorder="1" applyAlignment="1">
      <alignment horizontal="left"/>
    </xf>
    <xf numFmtId="0" fontId="8" fillId="2" borderId="0" xfId="1" applyFont="1" applyFill="1" applyBorder="1" applyAlignment="1">
      <alignment horizontal="left"/>
    </xf>
    <xf numFmtId="0" fontId="4" fillId="2" borderId="3" xfId="1" applyFont="1" applyFill="1" applyBorder="1" applyAlignment="1">
      <alignment horizontal="left"/>
    </xf>
    <xf numFmtId="0" fontId="4" fillId="2" borderId="3" xfId="1" applyFont="1" applyFill="1" applyBorder="1" applyAlignment="1">
      <alignment horizontal="left" wrapText="1"/>
    </xf>
    <xf numFmtId="0" fontId="9" fillId="2" borderId="3" xfId="1" applyFont="1" applyFill="1" applyBorder="1" applyAlignment="1">
      <alignment horizontal="left"/>
    </xf>
    <xf numFmtId="0" fontId="3" fillId="2" borderId="0" xfId="1" applyFont="1" applyFill="1" applyAlignment="1">
      <alignment horizontal="left"/>
    </xf>
    <xf numFmtId="0" fontId="5" fillId="2" borderId="0" xfId="1" applyFont="1" applyFill="1" applyBorder="1" applyAlignment="1">
      <alignment horizontal="left" wrapText="1"/>
    </xf>
    <xf numFmtId="0" fontId="5" fillId="2" borderId="0" xfId="1" applyFont="1" applyFill="1" applyBorder="1" applyAlignment="1">
      <alignment horizontal="center"/>
    </xf>
    <xf numFmtId="0" fontId="6" fillId="2" borderId="3" xfId="1" applyFont="1" applyFill="1" applyBorder="1" applyAlignment="1">
      <alignment horizontal="right"/>
    </xf>
    <xf numFmtId="3" fontId="7" fillId="2" borderId="3" xfId="1" applyNumberFormat="1" applyFont="1" applyFill="1" applyBorder="1" applyAlignment="1">
      <alignment horizontal="right"/>
    </xf>
    <xf numFmtId="164" fontId="7" fillId="2" borderId="3" xfId="1" applyNumberFormat="1" applyFont="1" applyFill="1" applyBorder="1" applyAlignment="1">
      <alignment horizontal="right"/>
    </xf>
    <xf numFmtId="2" fontId="7" fillId="2" borderId="3" xfId="1" applyNumberFormat="1" applyFont="1" applyFill="1" applyBorder="1" applyAlignment="1">
      <alignment horizontal="right"/>
    </xf>
    <xf numFmtId="0" fontId="7" fillId="2" borderId="0" xfId="1" applyFont="1" applyFill="1" applyBorder="1" applyAlignment="1">
      <alignment horizontal="right"/>
    </xf>
    <xf numFmtId="0" fontId="8" fillId="2" borderId="0" xfId="1" applyFont="1" applyFill="1" applyBorder="1" applyAlignment="1">
      <alignment horizontal="right"/>
    </xf>
    <xf numFmtId="164" fontId="9" fillId="2" borderId="3" xfId="1" applyNumberFormat="1" applyFont="1" applyFill="1" applyBorder="1" applyAlignment="1">
      <alignment horizontal="right"/>
    </xf>
    <xf numFmtId="0" fontId="10" fillId="2" borderId="3" xfId="1" applyFont="1" applyFill="1" applyBorder="1" applyAlignment="1">
      <alignment horizontal="left" wrapText="1"/>
    </xf>
    <xf numFmtId="0" fontId="10" fillId="2" borderId="3" xfId="1" applyFont="1" applyFill="1" applyBorder="1" applyAlignment="1">
      <alignment horizontal="left"/>
    </xf>
    <xf numFmtId="0" fontId="11" fillId="2" borderId="0" xfId="1" applyFont="1" applyFill="1" applyAlignment="1">
      <alignment horizontal="left"/>
    </xf>
    <xf numFmtId="3" fontId="12" fillId="2" borderId="3" xfId="1" applyNumberFormat="1" applyFont="1" applyFill="1" applyBorder="1" applyAlignment="1">
      <alignment horizontal="left" wrapText="1"/>
    </xf>
    <xf numFmtId="1" fontId="12" fillId="2" borderId="3" xfId="1" applyNumberFormat="1" applyFont="1" applyFill="1" applyBorder="1" applyAlignment="1">
      <alignment horizontal="left" wrapText="1"/>
    </xf>
    <xf numFmtId="164" fontId="12" fillId="2" borderId="3" xfId="1" applyNumberFormat="1" applyFont="1" applyFill="1" applyBorder="1" applyAlignment="1">
      <alignment horizontal="left"/>
    </xf>
    <xf numFmtId="164" fontId="12" fillId="2" borderId="3" xfId="1" applyNumberFormat="1" applyFont="1" applyFill="1" applyBorder="1" applyAlignment="1">
      <alignment horizontal="left" wrapText="1"/>
    </xf>
    <xf numFmtId="2" fontId="12" fillId="2" borderId="3" xfId="1" applyNumberFormat="1" applyFont="1" applyFill="1" applyBorder="1" applyAlignment="1">
      <alignment horizontal="left" wrapText="1"/>
    </xf>
    <xf numFmtId="0" fontId="9" fillId="2" borderId="0" xfId="1" applyFont="1" applyFill="1" applyBorder="1" applyAlignment="1">
      <alignment horizontal="left"/>
    </xf>
    <xf numFmtId="0" fontId="6" fillId="2" borderId="3" xfId="1" applyFont="1" applyFill="1" applyBorder="1" applyAlignment="1">
      <alignment horizontal="left" wrapText="1"/>
    </xf>
    <xf numFmtId="0" fontId="12" fillId="2" borderId="3" xfId="1" applyFont="1" applyFill="1" applyBorder="1" applyAlignment="1">
      <alignment horizontal="left" wrapText="1"/>
    </xf>
    <xf numFmtId="0" fontId="12" fillId="2" borderId="3" xfId="1" applyFont="1" applyFill="1" applyBorder="1" applyAlignment="1">
      <alignment horizontal="left"/>
    </xf>
    <xf numFmtId="0" fontId="7" fillId="2" borderId="3" xfId="1" applyFont="1" applyFill="1" applyBorder="1" applyAlignment="1">
      <alignment horizontal="left" wrapText="1"/>
    </xf>
    <xf numFmtId="0" fontId="7" fillId="2" borderId="0" xfId="1" applyFont="1" applyFill="1" applyBorder="1" applyAlignment="1">
      <alignment horizontal="left" wrapText="1"/>
    </xf>
    <xf numFmtId="0" fontId="3" fillId="2" borderId="0" xfId="1" applyFont="1" applyFill="1" applyBorder="1" applyAlignment="1">
      <alignment horizontal="left" vertical="center"/>
    </xf>
    <xf numFmtId="2" fontId="12" fillId="3" borderId="3" xfId="1" applyNumberFormat="1" applyFont="1" applyFill="1" applyBorder="1" applyAlignment="1">
      <alignment horizontal="right"/>
    </xf>
    <xf numFmtId="165" fontId="12" fillId="2" borderId="3" xfId="1" applyNumberFormat="1" applyFont="1" applyFill="1" applyBorder="1" applyAlignment="1">
      <alignment horizontal="right"/>
    </xf>
    <xf numFmtId="2" fontId="12" fillId="2" borderId="3" xfId="1" applyNumberFormat="1" applyFont="1" applyFill="1" applyBorder="1" applyAlignment="1">
      <alignment horizontal="right" wrapText="1"/>
    </xf>
    <xf numFmtId="165" fontId="12" fillId="2" borderId="3" xfId="1" applyNumberFormat="1" applyFont="1" applyFill="1" applyBorder="1" applyAlignment="1">
      <alignment horizontal="right" wrapText="1"/>
    </xf>
    <xf numFmtId="165" fontId="12" fillId="3" borderId="3" xfId="1" applyNumberFormat="1" applyFont="1" applyFill="1" applyBorder="1" applyAlignment="1">
      <alignment horizontal="right"/>
    </xf>
    <xf numFmtId="2" fontId="12" fillId="2" borderId="3" xfId="1" applyNumberFormat="1" applyFont="1" applyFill="1" applyBorder="1" applyAlignment="1">
      <alignment horizontal="right"/>
    </xf>
    <xf numFmtId="1" fontId="12" fillId="2" borderId="3" xfId="1" applyNumberFormat="1" applyFont="1" applyFill="1" applyBorder="1" applyAlignment="1">
      <alignment horizontal="right"/>
    </xf>
    <xf numFmtId="1" fontId="12" fillId="2" borderId="3" xfId="1" applyNumberFormat="1" applyFont="1" applyFill="1" applyBorder="1" applyAlignment="1">
      <alignment horizontal="right" wrapText="1"/>
    </xf>
    <xf numFmtId="1" fontId="12" fillId="3" borderId="3" xfId="1" applyNumberFormat="1" applyFont="1" applyFill="1" applyBorder="1" applyAlignment="1">
      <alignment horizontal="right"/>
    </xf>
    <xf numFmtId="0" fontId="7" fillId="3" borderId="3" xfId="1" applyFont="1" applyFill="1" applyBorder="1" applyAlignment="1">
      <alignment horizontal="left" wrapText="1"/>
    </xf>
    <xf numFmtId="0" fontId="8" fillId="2" borderId="0" xfId="1" applyFont="1" applyFill="1" applyBorder="1" applyAlignment="1">
      <alignment horizontal="left" wrapText="1"/>
    </xf>
    <xf numFmtId="0" fontId="3" fillId="2" borderId="0" xfId="1" applyFont="1" applyFill="1" applyBorder="1" applyAlignment="1">
      <alignment horizontal="left" wrapText="1"/>
    </xf>
    <xf numFmtId="0" fontId="14" fillId="0" borderId="0" xfId="0" applyNumberFormat="1" applyFont="1" applyBorder="1" applyAlignment="1">
      <alignment wrapText="1"/>
    </xf>
    <xf numFmtId="0" fontId="15" fillId="0" borderId="7" xfId="0" applyNumberFormat="1" applyFont="1" applyBorder="1" applyAlignment="1">
      <alignment horizontal="center" vertical="center" wrapText="1"/>
    </xf>
    <xf numFmtId="0" fontId="19" fillId="0" borderId="7" xfId="0" applyNumberFormat="1" applyFont="1" applyBorder="1" applyAlignment="1">
      <alignment horizontal="center" vertical="center" wrapText="1"/>
    </xf>
    <xf numFmtId="0" fontId="18" fillId="7" borderId="7" xfId="0" applyNumberFormat="1" applyFont="1" applyFill="1" applyBorder="1" applyAlignment="1">
      <alignment horizontal="center" vertical="center" wrapText="1"/>
    </xf>
    <xf numFmtId="0" fontId="20" fillId="4" borderId="7" xfId="0" applyNumberFormat="1" applyFont="1" applyFill="1" applyBorder="1" applyAlignment="1">
      <alignment horizontal="center" vertical="center" wrapText="1"/>
    </xf>
    <xf numFmtId="0" fontId="21" fillId="0" borderId="0" xfId="0" applyFont="1"/>
    <xf numFmtId="0" fontId="22" fillId="0" borderId="0" xfId="0" applyFont="1"/>
    <xf numFmtId="0" fontId="24" fillId="0" borderId="0" xfId="0" applyFont="1" applyAlignment="1">
      <alignment wrapText="1"/>
    </xf>
    <xf numFmtId="0" fontId="26" fillId="0" borderId="12" xfId="0" applyFont="1" applyFill="1" applyBorder="1" applyAlignment="1">
      <alignment horizontal="center" vertical="center" wrapText="1"/>
    </xf>
    <xf numFmtId="167" fontId="26" fillId="0" borderId="12" xfId="0" applyNumberFormat="1" applyFont="1" applyFill="1" applyBorder="1" applyAlignment="1">
      <alignment horizontal="center" vertical="center" wrapText="1"/>
    </xf>
    <xf numFmtId="0" fontId="27" fillId="8" borderId="12" xfId="0" applyNumberFormat="1" applyFont="1" applyFill="1" applyBorder="1" applyAlignment="1">
      <alignment vertical="top" wrapText="1"/>
    </xf>
    <xf numFmtId="3" fontId="27" fillId="8" borderId="12" xfId="0" applyNumberFormat="1" applyFont="1" applyFill="1" applyBorder="1" applyAlignment="1">
      <alignment horizontal="right" vertical="top" wrapText="1"/>
    </xf>
    <xf numFmtId="4" fontId="27" fillId="8" borderId="12" xfId="0" applyNumberFormat="1" applyFont="1" applyFill="1" applyBorder="1" applyAlignment="1">
      <alignment horizontal="right" vertical="top" wrapText="1"/>
    </xf>
    <xf numFmtId="0" fontId="27" fillId="9" borderId="12" xfId="0" applyNumberFormat="1" applyFont="1" applyFill="1" applyBorder="1" applyAlignment="1">
      <alignment vertical="top" wrapText="1" indent="1"/>
    </xf>
    <xf numFmtId="0" fontId="27" fillId="9" borderId="12" xfId="0" applyNumberFormat="1" applyFont="1" applyFill="1" applyBorder="1" applyAlignment="1">
      <alignment vertical="top" wrapText="1"/>
    </xf>
    <xf numFmtId="3" fontId="27" fillId="9" borderId="12" xfId="0" applyNumberFormat="1" applyFont="1" applyFill="1" applyBorder="1" applyAlignment="1">
      <alignment horizontal="right" vertical="top" wrapText="1"/>
    </xf>
    <xf numFmtId="4" fontId="27" fillId="9" borderId="12" xfId="0" applyNumberFormat="1" applyFont="1" applyFill="1" applyBorder="1" applyAlignment="1">
      <alignment horizontal="right" vertical="top" wrapText="1"/>
    </xf>
    <xf numFmtId="0" fontId="27" fillId="7" borderId="12" xfId="0" applyNumberFormat="1" applyFont="1" applyFill="1" applyBorder="1" applyAlignment="1">
      <alignment vertical="top" wrapText="1" indent="2"/>
    </xf>
    <xf numFmtId="0" fontId="28" fillId="7" borderId="12" xfId="0" applyNumberFormat="1" applyFont="1" applyFill="1" applyBorder="1" applyAlignment="1">
      <alignment vertical="top" wrapText="1"/>
    </xf>
    <xf numFmtId="3" fontId="28" fillId="7" borderId="12" xfId="0" applyNumberFormat="1" applyFont="1" applyFill="1" applyBorder="1" applyAlignment="1">
      <alignment horizontal="right" vertical="top" wrapText="1"/>
    </xf>
    <xf numFmtId="4" fontId="28" fillId="7" borderId="12" xfId="0" applyNumberFormat="1" applyFont="1" applyFill="1" applyBorder="1" applyAlignment="1">
      <alignment horizontal="right" vertical="top" wrapText="1"/>
    </xf>
    <xf numFmtId="3" fontId="28" fillId="0" borderId="12" xfId="0" applyNumberFormat="1" applyFont="1" applyFill="1" applyBorder="1" applyAlignment="1">
      <alignment horizontal="right" vertical="top" wrapText="1"/>
    </xf>
    <xf numFmtId="4" fontId="28" fillId="0" borderId="12" xfId="0" applyNumberFormat="1" applyFont="1" applyFill="1" applyBorder="1" applyAlignment="1">
      <alignment horizontal="right" vertical="top" wrapText="1"/>
    </xf>
    <xf numFmtId="0" fontId="28" fillId="7" borderId="12" xfId="0" applyNumberFormat="1" applyFont="1" applyFill="1" applyBorder="1" applyAlignment="1">
      <alignment horizontal="right" vertical="top" wrapText="1"/>
    </xf>
    <xf numFmtId="0" fontId="29" fillId="7" borderId="12" xfId="0" applyNumberFormat="1" applyFont="1" applyFill="1" applyBorder="1" applyAlignment="1">
      <alignment vertical="top" wrapText="1" indent="3"/>
    </xf>
    <xf numFmtId="0" fontId="0" fillId="0" borderId="0" xfId="0" applyAlignment="1">
      <alignment horizontal="right"/>
    </xf>
    <xf numFmtId="0" fontId="30" fillId="0" borderId="12" xfId="0" applyFont="1" applyBorder="1"/>
    <xf numFmtId="3" fontId="30" fillId="0" borderId="12" xfId="0" applyNumberFormat="1" applyFont="1" applyBorder="1"/>
    <xf numFmtId="4" fontId="30" fillId="0" borderId="12" xfId="0" applyNumberFormat="1" applyFont="1" applyBorder="1"/>
    <xf numFmtId="4" fontId="0" fillId="0" borderId="0" xfId="0" applyNumberFormat="1"/>
    <xf numFmtId="166" fontId="31" fillId="0" borderId="0" xfId="1" applyNumberFormat="1" applyFont="1" applyBorder="1" applyAlignment="1"/>
    <xf numFmtId="166" fontId="14" fillId="0" borderId="0" xfId="1" applyNumberFormat="1" applyFont="1" applyBorder="1" applyAlignment="1"/>
    <xf numFmtId="0" fontId="32" fillId="0" borderId="0" xfId="1" applyFont="1"/>
    <xf numFmtId="0" fontId="26" fillId="10" borderId="12" xfId="0" applyFont="1" applyFill="1" applyBorder="1" applyAlignment="1">
      <alignment horizontal="center" vertical="center" wrapText="1"/>
    </xf>
    <xf numFmtId="0" fontId="22" fillId="10" borderId="12" xfId="0" applyFont="1" applyFill="1" applyBorder="1" applyAlignment="1">
      <alignment horizontal="center" vertical="center" wrapText="1"/>
    </xf>
    <xf numFmtId="0" fontId="32" fillId="0" borderId="0" xfId="1" applyFont="1" applyAlignment="1">
      <alignment horizontal="center" vertical="center"/>
    </xf>
    <xf numFmtId="0" fontId="27" fillId="7" borderId="12" xfId="0" applyNumberFormat="1" applyFont="1" applyFill="1" applyBorder="1" applyAlignment="1">
      <alignment vertical="top" wrapText="1" indent="1"/>
    </xf>
    <xf numFmtId="0" fontId="27" fillId="7" borderId="12" xfId="0" applyNumberFormat="1" applyFont="1" applyFill="1" applyBorder="1" applyAlignment="1">
      <alignment vertical="top" wrapText="1"/>
    </xf>
    <xf numFmtId="3" fontId="27" fillId="7" borderId="12" xfId="0" applyNumberFormat="1" applyFont="1" applyFill="1" applyBorder="1" applyAlignment="1">
      <alignment horizontal="right" vertical="top" wrapText="1"/>
    </xf>
    <xf numFmtId="4" fontId="27" fillId="7" borderId="12" xfId="0" applyNumberFormat="1" applyFont="1" applyFill="1" applyBorder="1" applyAlignment="1">
      <alignment horizontal="right" vertical="top" wrapText="1"/>
    </xf>
    <xf numFmtId="3" fontId="27" fillId="0" borderId="12" xfId="0" applyNumberFormat="1" applyFont="1" applyFill="1" applyBorder="1" applyAlignment="1">
      <alignment horizontal="right" vertical="top" wrapText="1"/>
    </xf>
    <xf numFmtId="4" fontId="27" fillId="0" borderId="12" xfId="0" applyNumberFormat="1" applyFont="1" applyFill="1" applyBorder="1" applyAlignment="1">
      <alignment horizontal="right" vertical="top" wrapText="1"/>
    </xf>
    <xf numFmtId="1" fontId="28" fillId="7" borderId="12" xfId="0" applyNumberFormat="1" applyFont="1" applyFill="1" applyBorder="1" applyAlignment="1">
      <alignment horizontal="right" vertical="top" wrapText="1"/>
    </xf>
    <xf numFmtId="0" fontId="27" fillId="8" borderId="12" xfId="0" applyNumberFormat="1" applyFont="1" applyFill="1" applyBorder="1" applyAlignment="1">
      <alignment horizontal="left" vertical="top" wrapText="1"/>
    </xf>
    <xf numFmtId="0" fontId="31" fillId="0" borderId="0" xfId="0" applyFont="1" applyFill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38" fillId="7" borderId="12" xfId="2" applyNumberFormat="1" applyFont="1" applyFill="1" applyBorder="1" applyAlignment="1">
      <alignment horizontal="center" vertical="center" wrapText="1"/>
    </xf>
    <xf numFmtId="3" fontId="38" fillId="7" borderId="12" xfId="2" applyNumberFormat="1" applyFont="1" applyFill="1" applyBorder="1" applyAlignment="1">
      <alignment horizontal="center" vertical="center" wrapText="1"/>
    </xf>
    <xf numFmtId="0" fontId="14" fillId="7" borderId="12" xfId="2" applyNumberFormat="1" applyFont="1" applyFill="1" applyBorder="1" applyAlignment="1">
      <alignment horizontal="center" vertical="center" wrapText="1"/>
    </xf>
    <xf numFmtId="3" fontId="14" fillId="7" borderId="12" xfId="2" applyNumberFormat="1" applyFont="1" applyFill="1" applyBorder="1" applyAlignment="1">
      <alignment horizontal="center" vertical="center" wrapText="1"/>
    </xf>
    <xf numFmtId="1" fontId="27" fillId="9" borderId="12" xfId="0" applyNumberFormat="1" applyFont="1" applyFill="1" applyBorder="1" applyAlignment="1">
      <alignment horizontal="right" vertical="top" wrapText="1"/>
    </xf>
    <xf numFmtId="0" fontId="28" fillId="7" borderId="12" xfId="0" applyNumberFormat="1" applyFont="1" applyFill="1" applyBorder="1" applyAlignment="1">
      <alignment vertical="top" wrapText="1" indent="2"/>
    </xf>
    <xf numFmtId="0" fontId="29" fillId="9" borderId="12" xfId="0" applyNumberFormat="1" applyFont="1" applyFill="1" applyBorder="1" applyAlignment="1">
      <alignment vertical="top" wrapText="1" indent="3"/>
    </xf>
    <xf numFmtId="0" fontId="28" fillId="7" borderId="12" xfId="0" applyNumberFormat="1" applyFont="1" applyFill="1" applyBorder="1" applyAlignment="1">
      <alignment vertical="top" wrapText="1" indent="3"/>
    </xf>
    <xf numFmtId="0" fontId="28" fillId="0" borderId="12" xfId="0" applyFont="1" applyBorder="1"/>
    <xf numFmtId="2" fontId="28" fillId="0" borderId="12" xfId="0" applyNumberFormat="1" applyFont="1" applyBorder="1"/>
    <xf numFmtId="1" fontId="28" fillId="0" borderId="12" xfId="0" applyNumberFormat="1" applyFont="1" applyBorder="1"/>
    <xf numFmtId="1" fontId="27" fillId="8" borderId="12" xfId="0" applyNumberFormat="1" applyFont="1" applyFill="1" applyBorder="1" applyAlignment="1">
      <alignment horizontal="right" vertical="top" wrapText="1"/>
    </xf>
    <xf numFmtId="0" fontId="28" fillId="0" borderId="12" xfId="0" applyNumberFormat="1" applyFont="1" applyFill="1" applyBorder="1" applyAlignment="1">
      <alignment vertical="top" wrapText="1" indent="2"/>
    </xf>
    <xf numFmtId="0" fontId="28" fillId="0" borderId="12" xfId="0" applyNumberFormat="1" applyFont="1" applyFill="1" applyBorder="1" applyAlignment="1">
      <alignment vertical="top" wrapText="1"/>
    </xf>
    <xf numFmtId="1" fontId="28" fillId="0" borderId="12" xfId="0" applyNumberFormat="1" applyFont="1" applyFill="1" applyBorder="1" applyAlignment="1">
      <alignment horizontal="right" vertical="top" wrapText="1"/>
    </xf>
    <xf numFmtId="0" fontId="39" fillId="2" borderId="3" xfId="1" applyFont="1" applyFill="1" applyBorder="1" applyAlignment="1">
      <alignment horizontal="center" vertical="center" wrapText="1"/>
    </xf>
    <xf numFmtId="0" fontId="40" fillId="2" borderId="0" xfId="1" applyFont="1" applyFill="1" applyBorder="1" applyAlignment="1">
      <alignment horizontal="left"/>
    </xf>
    <xf numFmtId="0" fontId="39" fillId="2" borderId="3" xfId="1" applyFont="1" applyFill="1" applyBorder="1" applyAlignment="1">
      <alignment horizontal="center" wrapText="1"/>
    </xf>
    <xf numFmtId="0" fontId="39" fillId="2" borderId="3" xfId="1" applyFont="1" applyFill="1" applyBorder="1" applyAlignment="1">
      <alignment horizontal="center"/>
    </xf>
    <xf numFmtId="0" fontId="39" fillId="2" borderId="5" xfId="1" applyFont="1" applyFill="1" applyBorder="1" applyAlignment="1">
      <alignment horizontal="center" vertical="center" wrapText="1"/>
    </xf>
    <xf numFmtId="0" fontId="41" fillId="0" borderId="0" xfId="1" applyFont="1" applyAlignment="1">
      <alignment horizontal="left"/>
    </xf>
    <xf numFmtId="0" fontId="39" fillId="2" borderId="3" xfId="1" applyFont="1" applyFill="1" applyBorder="1" applyAlignment="1">
      <alignment horizontal="left" vertical="center" wrapText="1"/>
    </xf>
    <xf numFmtId="0" fontId="42" fillId="2" borderId="3" xfId="1" applyFont="1" applyFill="1" applyBorder="1" applyAlignment="1">
      <alignment horizontal="center" vertical="center" wrapText="1"/>
    </xf>
    <xf numFmtId="0" fontId="42" fillId="2" borderId="3" xfId="1" applyFont="1" applyFill="1" applyBorder="1" applyAlignment="1">
      <alignment horizontal="center" wrapText="1"/>
    </xf>
    <xf numFmtId="0" fontId="39" fillId="2" borderId="3" xfId="1" applyFont="1" applyFill="1" applyBorder="1" applyAlignment="1">
      <alignment horizontal="left"/>
    </xf>
    <xf numFmtId="0" fontId="39" fillId="2" borderId="2" xfId="1" applyFont="1" applyFill="1" applyBorder="1" applyAlignment="1">
      <alignment horizontal="left" vertical="center" wrapText="1"/>
    </xf>
    <xf numFmtId="0" fontId="17" fillId="4" borderId="7" xfId="0" applyNumberFormat="1" applyFont="1" applyFill="1" applyBorder="1" applyAlignment="1">
      <alignment horizontal="center" vertical="center" wrapText="1"/>
    </xf>
    <xf numFmtId="0" fontId="17" fillId="5" borderId="7" xfId="0" applyNumberFormat="1" applyFont="1" applyFill="1" applyBorder="1" applyAlignment="1">
      <alignment horizontal="center" vertical="center" wrapText="1"/>
    </xf>
    <xf numFmtId="0" fontId="17" fillId="6" borderId="7" xfId="0" applyNumberFormat="1" applyFont="1" applyFill="1" applyBorder="1" applyAlignment="1">
      <alignment horizontal="center" vertical="center" wrapText="1"/>
    </xf>
    <xf numFmtId="2" fontId="27" fillId="8" borderId="12" xfId="0" applyNumberFormat="1" applyFont="1" applyFill="1" applyBorder="1" applyAlignment="1">
      <alignment horizontal="right" vertical="top" wrapText="1"/>
    </xf>
    <xf numFmtId="0" fontId="27" fillId="8" borderId="12" xfId="0" applyNumberFormat="1" applyFont="1" applyFill="1" applyBorder="1" applyAlignment="1">
      <alignment horizontal="left" vertical="top" wrapText="1"/>
    </xf>
    <xf numFmtId="0" fontId="34" fillId="0" borderId="8" xfId="0" applyNumberFormat="1" applyFont="1" applyBorder="1" applyAlignment="1">
      <alignment horizontal="right" wrapText="1"/>
    </xf>
    <xf numFmtId="0" fontId="35" fillId="0" borderId="9" xfId="0" applyFont="1" applyBorder="1" applyAlignment="1">
      <alignment horizontal="center" vertical="center" wrapText="1"/>
    </xf>
    <xf numFmtId="0" fontId="35" fillId="0" borderId="10" xfId="0" applyFont="1" applyBorder="1" applyAlignment="1">
      <alignment horizontal="center" vertical="center" wrapText="1"/>
    </xf>
    <xf numFmtId="0" fontId="35" fillId="0" borderId="11" xfId="0" applyFont="1" applyBorder="1" applyAlignment="1">
      <alignment horizontal="center" vertical="center" wrapText="1"/>
    </xf>
    <xf numFmtId="49" fontId="14" fillId="0" borderId="12" xfId="0" applyNumberFormat="1" applyFont="1" applyFill="1" applyBorder="1" applyAlignment="1">
      <alignment horizontal="center" vertical="center" wrapText="1"/>
    </xf>
    <xf numFmtId="49" fontId="36" fillId="0" borderId="12" xfId="0" applyNumberFormat="1" applyFont="1" applyFill="1" applyBorder="1" applyAlignment="1">
      <alignment horizontal="center" vertical="center" wrapText="1"/>
    </xf>
    <xf numFmtId="0" fontId="22" fillId="0" borderId="12" xfId="0" applyNumberFormat="1" applyFont="1" applyFill="1" applyBorder="1" applyAlignment="1">
      <alignment horizontal="center" vertical="center" wrapText="1"/>
    </xf>
    <xf numFmtId="168" fontId="22" fillId="0" borderId="12" xfId="0" applyNumberFormat="1" applyFont="1" applyFill="1" applyBorder="1" applyAlignment="1">
      <alignment horizontal="center" vertical="center" wrapText="1"/>
    </xf>
    <xf numFmtId="166" fontId="21" fillId="0" borderId="12" xfId="1" applyNumberFormat="1" applyFont="1" applyBorder="1" applyAlignment="1">
      <alignment horizontal="center" vertical="center" wrapText="1"/>
    </xf>
    <xf numFmtId="0" fontId="14" fillId="0" borderId="0" xfId="0" applyNumberFormat="1" applyFont="1" applyAlignment="1">
      <alignment horizontal="right" wrapText="1"/>
    </xf>
    <xf numFmtId="0" fontId="24" fillId="0" borderId="0" xfId="1" applyNumberFormat="1" applyFont="1" applyBorder="1" applyAlignment="1">
      <alignment horizontal="center" wrapText="1"/>
    </xf>
    <xf numFmtId="0" fontId="32" fillId="0" borderId="13" xfId="1" applyFont="1" applyBorder="1" applyAlignment="1">
      <alignment horizontal="center" vertical="center"/>
    </xf>
    <xf numFmtId="0" fontId="32" fillId="0" borderId="14" xfId="1" applyFont="1" applyBorder="1" applyAlignment="1">
      <alignment horizontal="center" vertical="center"/>
    </xf>
    <xf numFmtId="49" fontId="25" fillId="0" borderId="12" xfId="0" applyNumberFormat="1" applyFont="1" applyFill="1" applyBorder="1" applyAlignment="1">
      <alignment horizontal="center" vertical="center" wrapText="1"/>
    </xf>
    <xf numFmtId="0" fontId="22" fillId="0" borderId="8" xfId="0" applyNumberFormat="1" applyFont="1" applyBorder="1" applyAlignment="1">
      <alignment horizontal="right" wrapText="1"/>
    </xf>
    <xf numFmtId="0" fontId="23" fillId="0" borderId="9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/>
    </xf>
    <xf numFmtId="166" fontId="21" fillId="0" borderId="12" xfId="1" applyNumberFormat="1" applyFont="1" applyFill="1" applyBorder="1" applyAlignment="1">
      <alignment horizontal="center" vertical="center" wrapText="1"/>
    </xf>
    <xf numFmtId="0" fontId="14" fillId="0" borderId="0" xfId="0" applyNumberFormat="1" applyFont="1" applyBorder="1" applyAlignment="1">
      <alignment horizontal="right" wrapText="1"/>
    </xf>
    <xf numFmtId="0" fontId="44" fillId="0" borderId="0" xfId="0" applyNumberFormat="1" applyFont="1" applyAlignment="1">
      <alignment horizontal="center" vertical="center" wrapText="1"/>
    </xf>
    <xf numFmtId="0" fontId="16" fillId="0" borderId="0" xfId="0" applyNumberFormat="1" applyFont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0" fontId="39" fillId="2" borderId="2" xfId="1" applyFont="1" applyFill="1" applyBorder="1" applyAlignment="1">
      <alignment horizontal="center" vertical="center" wrapText="1"/>
    </xf>
    <xf numFmtId="0" fontId="39" fillId="2" borderId="6" xfId="1" applyFont="1" applyFill="1" applyBorder="1" applyAlignment="1">
      <alignment horizontal="center" vertical="center" wrapText="1"/>
    </xf>
    <xf numFmtId="0" fontId="39" fillId="2" borderId="4" xfId="1" applyFont="1" applyFill="1" applyBorder="1" applyAlignment="1">
      <alignment horizontal="center" vertical="center" wrapText="1"/>
    </xf>
    <xf numFmtId="0" fontId="39" fillId="3" borderId="2" xfId="1" applyFont="1" applyFill="1" applyBorder="1" applyAlignment="1">
      <alignment horizontal="center" vertical="center" wrapText="1"/>
    </xf>
    <xf numFmtId="0" fontId="39" fillId="3" borderId="6" xfId="1" applyFont="1" applyFill="1" applyBorder="1" applyAlignment="1">
      <alignment horizontal="center" vertical="center" wrapText="1"/>
    </xf>
    <xf numFmtId="0" fontId="39" fillId="3" borderId="4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6" fillId="2" borderId="1" xfId="1" applyFont="1" applyFill="1" applyBorder="1" applyAlignment="1">
      <alignment horizontal="center"/>
    </xf>
    <xf numFmtId="0" fontId="14" fillId="0" borderId="0" xfId="0" applyNumberFormat="1" applyFont="1" applyBorder="1" applyAlignment="1">
      <alignment horizontal="center" wrapText="1"/>
    </xf>
    <xf numFmtId="0" fontId="13" fillId="2" borderId="0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39" fillId="2" borderId="2" xfId="1" applyFont="1" applyFill="1" applyBorder="1" applyAlignment="1">
      <alignment horizontal="left" vertical="center" wrapText="1"/>
    </xf>
    <xf numFmtId="0" fontId="39" fillId="2" borderId="4" xfId="1" applyFont="1" applyFill="1" applyBorder="1" applyAlignment="1">
      <alignment horizontal="left" vertical="center" wrapText="1"/>
    </xf>
    <xf numFmtId="0" fontId="39" fillId="2" borderId="3" xfId="1" applyFont="1" applyFill="1" applyBorder="1" applyAlignment="1">
      <alignment horizontal="center" vertical="center" wrapText="1"/>
    </xf>
    <xf numFmtId="0" fontId="43" fillId="2" borderId="0" xfId="1" applyFont="1" applyFill="1" applyBorder="1" applyAlignment="1">
      <alignment horizontal="center" vertical="center" wrapText="1"/>
    </xf>
    <xf numFmtId="0" fontId="39" fillId="2" borderId="3" xfId="1" applyFont="1" applyFill="1" applyBorder="1" applyAlignment="1">
      <alignment horizontal="center" wrapText="1"/>
    </xf>
    <xf numFmtId="0" fontId="45" fillId="0" borderId="7" xfId="0" applyNumberFormat="1" applyFont="1" applyBorder="1" applyAlignment="1">
      <alignment horizontal="left" wrapText="1"/>
    </xf>
    <xf numFmtId="3" fontId="46" fillId="4" borderId="7" xfId="0" applyNumberFormat="1" applyFont="1" applyFill="1" applyBorder="1" applyAlignment="1">
      <alignment horizontal="right" vertical="center" wrapText="1"/>
    </xf>
    <xf numFmtId="0" fontId="46" fillId="5" borderId="7" xfId="0" applyNumberFormat="1" applyFont="1" applyFill="1" applyBorder="1" applyAlignment="1">
      <alignment horizontal="center" vertical="center" wrapText="1"/>
    </xf>
    <xf numFmtId="3" fontId="46" fillId="6" borderId="7" xfId="0" applyNumberFormat="1" applyFont="1" applyFill="1" applyBorder="1" applyAlignment="1">
      <alignment horizontal="right" vertical="center" wrapText="1"/>
    </xf>
    <xf numFmtId="0" fontId="46" fillId="0" borderId="7" xfId="0" applyNumberFormat="1" applyFont="1" applyBorder="1" applyAlignment="1">
      <alignment horizontal="left" wrapText="1"/>
    </xf>
    <xf numFmtId="3" fontId="46" fillId="7" borderId="7" xfId="0" applyNumberFormat="1" applyFont="1" applyFill="1" applyBorder="1" applyAlignment="1">
      <alignment horizontal="right" vertical="center" wrapText="1"/>
    </xf>
    <xf numFmtId="0" fontId="46" fillId="4" borderId="7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9"/>
  <sheetViews>
    <sheetView view="pageBreakPreview" zoomScale="130" zoomScaleNormal="100" zoomScaleSheetLayoutView="13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L24" sqref="L24"/>
    </sheetView>
  </sheetViews>
  <sheetFormatPr defaultColWidth="10.6640625" defaultRowHeight="12" outlineLevelRow="3" x14ac:dyDescent="0.2"/>
  <cols>
    <col min="1" max="1" width="13.6640625" customWidth="1"/>
    <col min="2" max="2" width="30.33203125" customWidth="1"/>
    <col min="3" max="3" width="9" customWidth="1"/>
    <col min="4" max="4" width="15.33203125" customWidth="1"/>
    <col min="5" max="5" width="9" customWidth="1"/>
    <col min="6" max="6" width="15" style="78" customWidth="1"/>
    <col min="7" max="7" width="9" customWidth="1"/>
    <col min="8" max="8" width="17" style="78" customWidth="1"/>
    <col min="257" max="257" width="13.6640625" customWidth="1"/>
    <col min="258" max="258" width="30.33203125" customWidth="1"/>
    <col min="259" max="259" width="9" customWidth="1"/>
    <col min="260" max="260" width="15.33203125" customWidth="1"/>
    <col min="261" max="261" width="9" customWidth="1"/>
    <col min="262" max="262" width="15" customWidth="1"/>
    <col min="263" max="263" width="9" customWidth="1"/>
    <col min="264" max="264" width="17" customWidth="1"/>
    <col min="513" max="513" width="13.6640625" customWidth="1"/>
    <col min="514" max="514" width="30.33203125" customWidth="1"/>
    <col min="515" max="515" width="9" customWidth="1"/>
    <col min="516" max="516" width="15.33203125" customWidth="1"/>
    <col min="517" max="517" width="9" customWidth="1"/>
    <col min="518" max="518" width="15" customWidth="1"/>
    <col min="519" max="519" width="9" customWidth="1"/>
    <col min="520" max="520" width="17" customWidth="1"/>
    <col min="769" max="769" width="13.6640625" customWidth="1"/>
    <col min="770" max="770" width="30.33203125" customWidth="1"/>
    <col min="771" max="771" width="9" customWidth="1"/>
    <col min="772" max="772" width="15.33203125" customWidth="1"/>
    <col min="773" max="773" width="9" customWidth="1"/>
    <col min="774" max="774" width="15" customWidth="1"/>
    <col min="775" max="775" width="9" customWidth="1"/>
    <col min="776" max="776" width="17" customWidth="1"/>
    <col min="1025" max="1025" width="13.6640625" customWidth="1"/>
    <col min="1026" max="1026" width="30.33203125" customWidth="1"/>
    <col min="1027" max="1027" width="9" customWidth="1"/>
    <col min="1028" max="1028" width="15.33203125" customWidth="1"/>
    <col min="1029" max="1029" width="9" customWidth="1"/>
    <col min="1030" max="1030" width="15" customWidth="1"/>
    <col min="1031" max="1031" width="9" customWidth="1"/>
    <col min="1032" max="1032" width="17" customWidth="1"/>
    <col min="1281" max="1281" width="13.6640625" customWidth="1"/>
    <col min="1282" max="1282" width="30.33203125" customWidth="1"/>
    <col min="1283" max="1283" width="9" customWidth="1"/>
    <col min="1284" max="1284" width="15.33203125" customWidth="1"/>
    <col min="1285" max="1285" width="9" customWidth="1"/>
    <col min="1286" max="1286" width="15" customWidth="1"/>
    <col min="1287" max="1287" width="9" customWidth="1"/>
    <col min="1288" max="1288" width="17" customWidth="1"/>
    <col min="1537" max="1537" width="13.6640625" customWidth="1"/>
    <col min="1538" max="1538" width="30.33203125" customWidth="1"/>
    <col min="1539" max="1539" width="9" customWidth="1"/>
    <col min="1540" max="1540" width="15.33203125" customWidth="1"/>
    <col min="1541" max="1541" width="9" customWidth="1"/>
    <col min="1542" max="1542" width="15" customWidth="1"/>
    <col min="1543" max="1543" width="9" customWidth="1"/>
    <col min="1544" max="1544" width="17" customWidth="1"/>
    <col min="1793" max="1793" width="13.6640625" customWidth="1"/>
    <col min="1794" max="1794" width="30.33203125" customWidth="1"/>
    <col min="1795" max="1795" width="9" customWidth="1"/>
    <col min="1796" max="1796" width="15.33203125" customWidth="1"/>
    <col min="1797" max="1797" width="9" customWidth="1"/>
    <col min="1798" max="1798" width="15" customWidth="1"/>
    <col min="1799" max="1799" width="9" customWidth="1"/>
    <col min="1800" max="1800" width="17" customWidth="1"/>
    <col min="2049" max="2049" width="13.6640625" customWidth="1"/>
    <col min="2050" max="2050" width="30.33203125" customWidth="1"/>
    <col min="2051" max="2051" width="9" customWidth="1"/>
    <col min="2052" max="2052" width="15.33203125" customWidth="1"/>
    <col min="2053" max="2053" width="9" customWidth="1"/>
    <col min="2054" max="2054" width="15" customWidth="1"/>
    <col min="2055" max="2055" width="9" customWidth="1"/>
    <col min="2056" max="2056" width="17" customWidth="1"/>
    <col min="2305" max="2305" width="13.6640625" customWidth="1"/>
    <col min="2306" max="2306" width="30.33203125" customWidth="1"/>
    <col min="2307" max="2307" width="9" customWidth="1"/>
    <col min="2308" max="2308" width="15.33203125" customWidth="1"/>
    <col min="2309" max="2309" width="9" customWidth="1"/>
    <col min="2310" max="2310" width="15" customWidth="1"/>
    <col min="2311" max="2311" width="9" customWidth="1"/>
    <col min="2312" max="2312" width="17" customWidth="1"/>
    <col min="2561" max="2561" width="13.6640625" customWidth="1"/>
    <col min="2562" max="2562" width="30.33203125" customWidth="1"/>
    <col min="2563" max="2563" width="9" customWidth="1"/>
    <col min="2564" max="2564" width="15.33203125" customWidth="1"/>
    <col min="2565" max="2565" width="9" customWidth="1"/>
    <col min="2566" max="2566" width="15" customWidth="1"/>
    <col min="2567" max="2567" width="9" customWidth="1"/>
    <col min="2568" max="2568" width="17" customWidth="1"/>
    <col min="2817" max="2817" width="13.6640625" customWidth="1"/>
    <col min="2818" max="2818" width="30.33203125" customWidth="1"/>
    <col min="2819" max="2819" width="9" customWidth="1"/>
    <col min="2820" max="2820" width="15.33203125" customWidth="1"/>
    <col min="2821" max="2821" width="9" customWidth="1"/>
    <col min="2822" max="2822" width="15" customWidth="1"/>
    <col min="2823" max="2823" width="9" customWidth="1"/>
    <col min="2824" max="2824" width="17" customWidth="1"/>
    <col min="3073" max="3073" width="13.6640625" customWidth="1"/>
    <col min="3074" max="3074" width="30.33203125" customWidth="1"/>
    <col min="3075" max="3075" width="9" customWidth="1"/>
    <col min="3076" max="3076" width="15.33203125" customWidth="1"/>
    <col min="3077" max="3077" width="9" customWidth="1"/>
    <col min="3078" max="3078" width="15" customWidth="1"/>
    <col min="3079" max="3079" width="9" customWidth="1"/>
    <col min="3080" max="3080" width="17" customWidth="1"/>
    <col min="3329" max="3329" width="13.6640625" customWidth="1"/>
    <col min="3330" max="3330" width="30.33203125" customWidth="1"/>
    <col min="3331" max="3331" width="9" customWidth="1"/>
    <col min="3332" max="3332" width="15.33203125" customWidth="1"/>
    <col min="3333" max="3333" width="9" customWidth="1"/>
    <col min="3334" max="3334" width="15" customWidth="1"/>
    <col min="3335" max="3335" width="9" customWidth="1"/>
    <col min="3336" max="3336" width="17" customWidth="1"/>
    <col min="3585" max="3585" width="13.6640625" customWidth="1"/>
    <col min="3586" max="3586" width="30.33203125" customWidth="1"/>
    <col min="3587" max="3587" width="9" customWidth="1"/>
    <col min="3588" max="3588" width="15.33203125" customWidth="1"/>
    <col min="3589" max="3589" width="9" customWidth="1"/>
    <col min="3590" max="3590" width="15" customWidth="1"/>
    <col min="3591" max="3591" width="9" customWidth="1"/>
    <col min="3592" max="3592" width="17" customWidth="1"/>
    <col min="3841" max="3841" width="13.6640625" customWidth="1"/>
    <col min="3842" max="3842" width="30.33203125" customWidth="1"/>
    <col min="3843" max="3843" width="9" customWidth="1"/>
    <col min="3844" max="3844" width="15.33203125" customWidth="1"/>
    <col min="3845" max="3845" width="9" customWidth="1"/>
    <col min="3846" max="3846" width="15" customWidth="1"/>
    <col min="3847" max="3847" width="9" customWidth="1"/>
    <col min="3848" max="3848" width="17" customWidth="1"/>
    <col min="4097" max="4097" width="13.6640625" customWidth="1"/>
    <col min="4098" max="4098" width="30.33203125" customWidth="1"/>
    <col min="4099" max="4099" width="9" customWidth="1"/>
    <col min="4100" max="4100" width="15.33203125" customWidth="1"/>
    <col min="4101" max="4101" width="9" customWidth="1"/>
    <col min="4102" max="4102" width="15" customWidth="1"/>
    <col min="4103" max="4103" width="9" customWidth="1"/>
    <col min="4104" max="4104" width="17" customWidth="1"/>
    <col min="4353" max="4353" width="13.6640625" customWidth="1"/>
    <col min="4354" max="4354" width="30.33203125" customWidth="1"/>
    <col min="4355" max="4355" width="9" customWidth="1"/>
    <col min="4356" max="4356" width="15.33203125" customWidth="1"/>
    <col min="4357" max="4357" width="9" customWidth="1"/>
    <col min="4358" max="4358" width="15" customWidth="1"/>
    <col min="4359" max="4359" width="9" customWidth="1"/>
    <col min="4360" max="4360" width="17" customWidth="1"/>
    <col min="4609" max="4609" width="13.6640625" customWidth="1"/>
    <col min="4610" max="4610" width="30.33203125" customWidth="1"/>
    <col min="4611" max="4611" width="9" customWidth="1"/>
    <col min="4612" max="4612" width="15.33203125" customWidth="1"/>
    <col min="4613" max="4613" width="9" customWidth="1"/>
    <col min="4614" max="4614" width="15" customWidth="1"/>
    <col min="4615" max="4615" width="9" customWidth="1"/>
    <col min="4616" max="4616" width="17" customWidth="1"/>
    <col min="4865" max="4865" width="13.6640625" customWidth="1"/>
    <col min="4866" max="4866" width="30.33203125" customWidth="1"/>
    <col min="4867" max="4867" width="9" customWidth="1"/>
    <col min="4868" max="4868" width="15.33203125" customWidth="1"/>
    <col min="4869" max="4869" width="9" customWidth="1"/>
    <col min="4870" max="4870" width="15" customWidth="1"/>
    <col min="4871" max="4871" width="9" customWidth="1"/>
    <col min="4872" max="4872" width="17" customWidth="1"/>
    <col min="5121" max="5121" width="13.6640625" customWidth="1"/>
    <col min="5122" max="5122" width="30.33203125" customWidth="1"/>
    <col min="5123" max="5123" width="9" customWidth="1"/>
    <col min="5124" max="5124" width="15.33203125" customWidth="1"/>
    <col min="5125" max="5125" width="9" customWidth="1"/>
    <col min="5126" max="5126" width="15" customWidth="1"/>
    <col min="5127" max="5127" width="9" customWidth="1"/>
    <col min="5128" max="5128" width="17" customWidth="1"/>
    <col min="5377" max="5377" width="13.6640625" customWidth="1"/>
    <col min="5378" max="5378" width="30.33203125" customWidth="1"/>
    <col min="5379" max="5379" width="9" customWidth="1"/>
    <col min="5380" max="5380" width="15.33203125" customWidth="1"/>
    <col min="5381" max="5381" width="9" customWidth="1"/>
    <col min="5382" max="5382" width="15" customWidth="1"/>
    <col min="5383" max="5383" width="9" customWidth="1"/>
    <col min="5384" max="5384" width="17" customWidth="1"/>
    <col min="5633" max="5633" width="13.6640625" customWidth="1"/>
    <col min="5634" max="5634" width="30.33203125" customWidth="1"/>
    <col min="5635" max="5635" width="9" customWidth="1"/>
    <col min="5636" max="5636" width="15.33203125" customWidth="1"/>
    <col min="5637" max="5637" width="9" customWidth="1"/>
    <col min="5638" max="5638" width="15" customWidth="1"/>
    <col min="5639" max="5639" width="9" customWidth="1"/>
    <col min="5640" max="5640" width="17" customWidth="1"/>
    <col min="5889" max="5889" width="13.6640625" customWidth="1"/>
    <col min="5890" max="5890" width="30.33203125" customWidth="1"/>
    <col min="5891" max="5891" width="9" customWidth="1"/>
    <col min="5892" max="5892" width="15.33203125" customWidth="1"/>
    <col min="5893" max="5893" width="9" customWidth="1"/>
    <col min="5894" max="5894" width="15" customWidth="1"/>
    <col min="5895" max="5895" width="9" customWidth="1"/>
    <col min="5896" max="5896" width="17" customWidth="1"/>
    <col min="6145" max="6145" width="13.6640625" customWidth="1"/>
    <col min="6146" max="6146" width="30.33203125" customWidth="1"/>
    <col min="6147" max="6147" width="9" customWidth="1"/>
    <col min="6148" max="6148" width="15.33203125" customWidth="1"/>
    <col min="6149" max="6149" width="9" customWidth="1"/>
    <col min="6150" max="6150" width="15" customWidth="1"/>
    <col min="6151" max="6151" width="9" customWidth="1"/>
    <col min="6152" max="6152" width="17" customWidth="1"/>
    <col min="6401" max="6401" width="13.6640625" customWidth="1"/>
    <col min="6402" max="6402" width="30.33203125" customWidth="1"/>
    <col min="6403" max="6403" width="9" customWidth="1"/>
    <col min="6404" max="6404" width="15.33203125" customWidth="1"/>
    <col min="6405" max="6405" width="9" customWidth="1"/>
    <col min="6406" max="6406" width="15" customWidth="1"/>
    <col min="6407" max="6407" width="9" customWidth="1"/>
    <col min="6408" max="6408" width="17" customWidth="1"/>
    <col min="6657" max="6657" width="13.6640625" customWidth="1"/>
    <col min="6658" max="6658" width="30.33203125" customWidth="1"/>
    <col min="6659" max="6659" width="9" customWidth="1"/>
    <col min="6660" max="6660" width="15.33203125" customWidth="1"/>
    <col min="6661" max="6661" width="9" customWidth="1"/>
    <col min="6662" max="6662" width="15" customWidth="1"/>
    <col min="6663" max="6663" width="9" customWidth="1"/>
    <col min="6664" max="6664" width="17" customWidth="1"/>
    <col min="6913" max="6913" width="13.6640625" customWidth="1"/>
    <col min="6914" max="6914" width="30.33203125" customWidth="1"/>
    <col min="6915" max="6915" width="9" customWidth="1"/>
    <col min="6916" max="6916" width="15.33203125" customWidth="1"/>
    <col min="6917" max="6917" width="9" customWidth="1"/>
    <col min="6918" max="6918" width="15" customWidth="1"/>
    <col min="6919" max="6919" width="9" customWidth="1"/>
    <col min="6920" max="6920" width="17" customWidth="1"/>
    <col min="7169" max="7169" width="13.6640625" customWidth="1"/>
    <col min="7170" max="7170" width="30.33203125" customWidth="1"/>
    <col min="7171" max="7171" width="9" customWidth="1"/>
    <col min="7172" max="7172" width="15.33203125" customWidth="1"/>
    <col min="7173" max="7173" width="9" customWidth="1"/>
    <col min="7174" max="7174" width="15" customWidth="1"/>
    <col min="7175" max="7175" width="9" customWidth="1"/>
    <col min="7176" max="7176" width="17" customWidth="1"/>
    <col min="7425" max="7425" width="13.6640625" customWidth="1"/>
    <col min="7426" max="7426" width="30.33203125" customWidth="1"/>
    <col min="7427" max="7427" width="9" customWidth="1"/>
    <col min="7428" max="7428" width="15.33203125" customWidth="1"/>
    <col min="7429" max="7429" width="9" customWidth="1"/>
    <col min="7430" max="7430" width="15" customWidth="1"/>
    <col min="7431" max="7431" width="9" customWidth="1"/>
    <col min="7432" max="7432" width="17" customWidth="1"/>
    <col min="7681" max="7681" width="13.6640625" customWidth="1"/>
    <col min="7682" max="7682" width="30.33203125" customWidth="1"/>
    <col min="7683" max="7683" width="9" customWidth="1"/>
    <col min="7684" max="7684" width="15.33203125" customWidth="1"/>
    <col min="7685" max="7685" width="9" customWidth="1"/>
    <col min="7686" max="7686" width="15" customWidth="1"/>
    <col min="7687" max="7687" width="9" customWidth="1"/>
    <col min="7688" max="7688" width="17" customWidth="1"/>
    <col min="7937" max="7937" width="13.6640625" customWidth="1"/>
    <col min="7938" max="7938" width="30.33203125" customWidth="1"/>
    <col min="7939" max="7939" width="9" customWidth="1"/>
    <col min="7940" max="7940" width="15.33203125" customWidth="1"/>
    <col min="7941" max="7941" width="9" customWidth="1"/>
    <col min="7942" max="7942" width="15" customWidth="1"/>
    <col min="7943" max="7943" width="9" customWidth="1"/>
    <col min="7944" max="7944" width="17" customWidth="1"/>
    <col min="8193" max="8193" width="13.6640625" customWidth="1"/>
    <col min="8194" max="8194" width="30.33203125" customWidth="1"/>
    <col min="8195" max="8195" width="9" customWidth="1"/>
    <col min="8196" max="8196" width="15.33203125" customWidth="1"/>
    <col min="8197" max="8197" width="9" customWidth="1"/>
    <col min="8198" max="8198" width="15" customWidth="1"/>
    <col min="8199" max="8199" width="9" customWidth="1"/>
    <col min="8200" max="8200" width="17" customWidth="1"/>
    <col min="8449" max="8449" width="13.6640625" customWidth="1"/>
    <col min="8450" max="8450" width="30.33203125" customWidth="1"/>
    <col min="8451" max="8451" width="9" customWidth="1"/>
    <col min="8452" max="8452" width="15.33203125" customWidth="1"/>
    <col min="8453" max="8453" width="9" customWidth="1"/>
    <col min="8454" max="8454" width="15" customWidth="1"/>
    <col min="8455" max="8455" width="9" customWidth="1"/>
    <col min="8456" max="8456" width="17" customWidth="1"/>
    <col min="8705" max="8705" width="13.6640625" customWidth="1"/>
    <col min="8706" max="8706" width="30.33203125" customWidth="1"/>
    <col min="8707" max="8707" width="9" customWidth="1"/>
    <col min="8708" max="8708" width="15.33203125" customWidth="1"/>
    <col min="8709" max="8709" width="9" customWidth="1"/>
    <col min="8710" max="8710" width="15" customWidth="1"/>
    <col min="8711" max="8711" width="9" customWidth="1"/>
    <col min="8712" max="8712" width="17" customWidth="1"/>
    <col min="8961" max="8961" width="13.6640625" customWidth="1"/>
    <col min="8962" max="8962" width="30.33203125" customWidth="1"/>
    <col min="8963" max="8963" width="9" customWidth="1"/>
    <col min="8964" max="8964" width="15.33203125" customWidth="1"/>
    <col min="8965" max="8965" width="9" customWidth="1"/>
    <col min="8966" max="8966" width="15" customWidth="1"/>
    <col min="8967" max="8967" width="9" customWidth="1"/>
    <col min="8968" max="8968" width="17" customWidth="1"/>
    <col min="9217" max="9217" width="13.6640625" customWidth="1"/>
    <col min="9218" max="9218" width="30.33203125" customWidth="1"/>
    <col min="9219" max="9219" width="9" customWidth="1"/>
    <col min="9220" max="9220" width="15.33203125" customWidth="1"/>
    <col min="9221" max="9221" width="9" customWidth="1"/>
    <col min="9222" max="9222" width="15" customWidth="1"/>
    <col min="9223" max="9223" width="9" customWidth="1"/>
    <col min="9224" max="9224" width="17" customWidth="1"/>
    <col min="9473" max="9473" width="13.6640625" customWidth="1"/>
    <col min="9474" max="9474" width="30.33203125" customWidth="1"/>
    <col min="9475" max="9475" width="9" customWidth="1"/>
    <col min="9476" max="9476" width="15.33203125" customWidth="1"/>
    <col min="9477" max="9477" width="9" customWidth="1"/>
    <col min="9478" max="9478" width="15" customWidth="1"/>
    <col min="9479" max="9479" width="9" customWidth="1"/>
    <col min="9480" max="9480" width="17" customWidth="1"/>
    <col min="9729" max="9729" width="13.6640625" customWidth="1"/>
    <col min="9730" max="9730" width="30.33203125" customWidth="1"/>
    <col min="9731" max="9731" width="9" customWidth="1"/>
    <col min="9732" max="9732" width="15.33203125" customWidth="1"/>
    <col min="9733" max="9733" width="9" customWidth="1"/>
    <col min="9734" max="9734" width="15" customWidth="1"/>
    <col min="9735" max="9735" width="9" customWidth="1"/>
    <col min="9736" max="9736" width="17" customWidth="1"/>
    <col min="9985" max="9985" width="13.6640625" customWidth="1"/>
    <col min="9986" max="9986" width="30.33203125" customWidth="1"/>
    <col min="9987" max="9987" width="9" customWidth="1"/>
    <col min="9988" max="9988" width="15.33203125" customWidth="1"/>
    <col min="9989" max="9989" width="9" customWidth="1"/>
    <col min="9990" max="9990" width="15" customWidth="1"/>
    <col min="9991" max="9991" width="9" customWidth="1"/>
    <col min="9992" max="9992" width="17" customWidth="1"/>
    <col min="10241" max="10241" width="13.6640625" customWidth="1"/>
    <col min="10242" max="10242" width="30.33203125" customWidth="1"/>
    <col min="10243" max="10243" width="9" customWidth="1"/>
    <col min="10244" max="10244" width="15.33203125" customWidth="1"/>
    <col min="10245" max="10245" width="9" customWidth="1"/>
    <col min="10246" max="10246" width="15" customWidth="1"/>
    <col min="10247" max="10247" width="9" customWidth="1"/>
    <col min="10248" max="10248" width="17" customWidth="1"/>
    <col min="10497" max="10497" width="13.6640625" customWidth="1"/>
    <col min="10498" max="10498" width="30.33203125" customWidth="1"/>
    <col min="10499" max="10499" width="9" customWidth="1"/>
    <col min="10500" max="10500" width="15.33203125" customWidth="1"/>
    <col min="10501" max="10501" width="9" customWidth="1"/>
    <col min="10502" max="10502" width="15" customWidth="1"/>
    <col min="10503" max="10503" width="9" customWidth="1"/>
    <col min="10504" max="10504" width="17" customWidth="1"/>
    <col min="10753" max="10753" width="13.6640625" customWidth="1"/>
    <col min="10754" max="10754" width="30.33203125" customWidth="1"/>
    <col min="10755" max="10755" width="9" customWidth="1"/>
    <col min="10756" max="10756" width="15.33203125" customWidth="1"/>
    <col min="10757" max="10757" width="9" customWidth="1"/>
    <col min="10758" max="10758" width="15" customWidth="1"/>
    <col min="10759" max="10759" width="9" customWidth="1"/>
    <col min="10760" max="10760" width="17" customWidth="1"/>
    <col min="11009" max="11009" width="13.6640625" customWidth="1"/>
    <col min="11010" max="11010" width="30.33203125" customWidth="1"/>
    <col min="11011" max="11011" width="9" customWidth="1"/>
    <col min="11012" max="11012" width="15.33203125" customWidth="1"/>
    <col min="11013" max="11013" width="9" customWidth="1"/>
    <col min="11014" max="11014" width="15" customWidth="1"/>
    <col min="11015" max="11015" width="9" customWidth="1"/>
    <col min="11016" max="11016" width="17" customWidth="1"/>
    <col min="11265" max="11265" width="13.6640625" customWidth="1"/>
    <col min="11266" max="11266" width="30.33203125" customWidth="1"/>
    <col min="11267" max="11267" width="9" customWidth="1"/>
    <col min="11268" max="11268" width="15.33203125" customWidth="1"/>
    <col min="11269" max="11269" width="9" customWidth="1"/>
    <col min="11270" max="11270" width="15" customWidth="1"/>
    <col min="11271" max="11271" width="9" customWidth="1"/>
    <col min="11272" max="11272" width="17" customWidth="1"/>
    <col min="11521" max="11521" width="13.6640625" customWidth="1"/>
    <col min="11522" max="11522" width="30.33203125" customWidth="1"/>
    <col min="11523" max="11523" width="9" customWidth="1"/>
    <col min="11524" max="11524" width="15.33203125" customWidth="1"/>
    <col min="11525" max="11525" width="9" customWidth="1"/>
    <col min="11526" max="11526" width="15" customWidth="1"/>
    <col min="11527" max="11527" width="9" customWidth="1"/>
    <col min="11528" max="11528" width="17" customWidth="1"/>
    <col min="11777" max="11777" width="13.6640625" customWidth="1"/>
    <col min="11778" max="11778" width="30.33203125" customWidth="1"/>
    <col min="11779" max="11779" width="9" customWidth="1"/>
    <col min="11780" max="11780" width="15.33203125" customWidth="1"/>
    <col min="11781" max="11781" width="9" customWidth="1"/>
    <col min="11782" max="11782" width="15" customWidth="1"/>
    <col min="11783" max="11783" width="9" customWidth="1"/>
    <col min="11784" max="11784" width="17" customWidth="1"/>
    <col min="12033" max="12033" width="13.6640625" customWidth="1"/>
    <col min="12034" max="12034" width="30.33203125" customWidth="1"/>
    <col min="12035" max="12035" width="9" customWidth="1"/>
    <col min="12036" max="12036" width="15.33203125" customWidth="1"/>
    <col min="12037" max="12037" width="9" customWidth="1"/>
    <col min="12038" max="12038" width="15" customWidth="1"/>
    <col min="12039" max="12039" width="9" customWidth="1"/>
    <col min="12040" max="12040" width="17" customWidth="1"/>
    <col min="12289" max="12289" width="13.6640625" customWidth="1"/>
    <col min="12290" max="12290" width="30.33203125" customWidth="1"/>
    <col min="12291" max="12291" width="9" customWidth="1"/>
    <col min="12292" max="12292" width="15.33203125" customWidth="1"/>
    <col min="12293" max="12293" width="9" customWidth="1"/>
    <col min="12294" max="12294" width="15" customWidth="1"/>
    <col min="12295" max="12295" width="9" customWidth="1"/>
    <col min="12296" max="12296" width="17" customWidth="1"/>
    <col min="12545" max="12545" width="13.6640625" customWidth="1"/>
    <col min="12546" max="12546" width="30.33203125" customWidth="1"/>
    <col min="12547" max="12547" width="9" customWidth="1"/>
    <col min="12548" max="12548" width="15.33203125" customWidth="1"/>
    <col min="12549" max="12549" width="9" customWidth="1"/>
    <col min="12550" max="12550" width="15" customWidth="1"/>
    <col min="12551" max="12551" width="9" customWidth="1"/>
    <col min="12552" max="12552" width="17" customWidth="1"/>
    <col min="12801" max="12801" width="13.6640625" customWidth="1"/>
    <col min="12802" max="12802" width="30.33203125" customWidth="1"/>
    <col min="12803" max="12803" width="9" customWidth="1"/>
    <col min="12804" max="12804" width="15.33203125" customWidth="1"/>
    <col min="12805" max="12805" width="9" customWidth="1"/>
    <col min="12806" max="12806" width="15" customWidth="1"/>
    <col min="12807" max="12807" width="9" customWidth="1"/>
    <col min="12808" max="12808" width="17" customWidth="1"/>
    <col min="13057" max="13057" width="13.6640625" customWidth="1"/>
    <col min="13058" max="13058" width="30.33203125" customWidth="1"/>
    <col min="13059" max="13059" width="9" customWidth="1"/>
    <col min="13060" max="13060" width="15.33203125" customWidth="1"/>
    <col min="13061" max="13061" width="9" customWidth="1"/>
    <col min="13062" max="13062" width="15" customWidth="1"/>
    <col min="13063" max="13063" width="9" customWidth="1"/>
    <col min="13064" max="13064" width="17" customWidth="1"/>
    <col min="13313" max="13313" width="13.6640625" customWidth="1"/>
    <col min="13314" max="13314" width="30.33203125" customWidth="1"/>
    <col min="13315" max="13315" width="9" customWidth="1"/>
    <col min="13316" max="13316" width="15.33203125" customWidth="1"/>
    <col min="13317" max="13317" width="9" customWidth="1"/>
    <col min="13318" max="13318" width="15" customWidth="1"/>
    <col min="13319" max="13319" width="9" customWidth="1"/>
    <col min="13320" max="13320" width="17" customWidth="1"/>
    <col min="13569" max="13569" width="13.6640625" customWidth="1"/>
    <col min="13570" max="13570" width="30.33203125" customWidth="1"/>
    <col min="13571" max="13571" width="9" customWidth="1"/>
    <col min="13572" max="13572" width="15.33203125" customWidth="1"/>
    <col min="13573" max="13573" width="9" customWidth="1"/>
    <col min="13574" max="13574" width="15" customWidth="1"/>
    <col min="13575" max="13575" width="9" customWidth="1"/>
    <col min="13576" max="13576" width="17" customWidth="1"/>
    <col min="13825" max="13825" width="13.6640625" customWidth="1"/>
    <col min="13826" max="13826" width="30.33203125" customWidth="1"/>
    <col min="13827" max="13827" width="9" customWidth="1"/>
    <col min="13828" max="13828" width="15.33203125" customWidth="1"/>
    <col min="13829" max="13829" width="9" customWidth="1"/>
    <col min="13830" max="13830" width="15" customWidth="1"/>
    <col min="13831" max="13831" width="9" customWidth="1"/>
    <col min="13832" max="13832" width="17" customWidth="1"/>
    <col min="14081" max="14081" width="13.6640625" customWidth="1"/>
    <col min="14082" max="14082" width="30.33203125" customWidth="1"/>
    <col min="14083" max="14083" width="9" customWidth="1"/>
    <col min="14084" max="14084" width="15.33203125" customWidth="1"/>
    <col min="14085" max="14085" width="9" customWidth="1"/>
    <col min="14086" max="14086" width="15" customWidth="1"/>
    <col min="14087" max="14087" width="9" customWidth="1"/>
    <col min="14088" max="14088" width="17" customWidth="1"/>
    <col min="14337" max="14337" width="13.6640625" customWidth="1"/>
    <col min="14338" max="14338" width="30.33203125" customWidth="1"/>
    <col min="14339" max="14339" width="9" customWidth="1"/>
    <col min="14340" max="14340" width="15.33203125" customWidth="1"/>
    <col min="14341" max="14341" width="9" customWidth="1"/>
    <col min="14342" max="14342" width="15" customWidth="1"/>
    <col min="14343" max="14343" width="9" customWidth="1"/>
    <col min="14344" max="14344" width="17" customWidth="1"/>
    <col min="14593" max="14593" width="13.6640625" customWidth="1"/>
    <col min="14594" max="14594" width="30.33203125" customWidth="1"/>
    <col min="14595" max="14595" width="9" customWidth="1"/>
    <col min="14596" max="14596" width="15.33203125" customWidth="1"/>
    <col min="14597" max="14597" width="9" customWidth="1"/>
    <col min="14598" max="14598" width="15" customWidth="1"/>
    <col min="14599" max="14599" width="9" customWidth="1"/>
    <col min="14600" max="14600" width="17" customWidth="1"/>
    <col min="14849" max="14849" width="13.6640625" customWidth="1"/>
    <col min="14850" max="14850" width="30.33203125" customWidth="1"/>
    <col min="14851" max="14851" width="9" customWidth="1"/>
    <col min="14852" max="14852" width="15.33203125" customWidth="1"/>
    <col min="14853" max="14853" width="9" customWidth="1"/>
    <col min="14854" max="14854" width="15" customWidth="1"/>
    <col min="14855" max="14855" width="9" customWidth="1"/>
    <col min="14856" max="14856" width="17" customWidth="1"/>
    <col min="15105" max="15105" width="13.6640625" customWidth="1"/>
    <col min="15106" max="15106" width="30.33203125" customWidth="1"/>
    <col min="15107" max="15107" width="9" customWidth="1"/>
    <col min="15108" max="15108" width="15.33203125" customWidth="1"/>
    <col min="15109" max="15109" width="9" customWidth="1"/>
    <col min="15110" max="15110" width="15" customWidth="1"/>
    <col min="15111" max="15111" width="9" customWidth="1"/>
    <col min="15112" max="15112" width="17" customWidth="1"/>
    <col min="15361" max="15361" width="13.6640625" customWidth="1"/>
    <col min="15362" max="15362" width="30.33203125" customWidth="1"/>
    <col min="15363" max="15363" width="9" customWidth="1"/>
    <col min="15364" max="15364" width="15.33203125" customWidth="1"/>
    <col min="15365" max="15365" width="9" customWidth="1"/>
    <col min="15366" max="15366" width="15" customWidth="1"/>
    <col min="15367" max="15367" width="9" customWidth="1"/>
    <col min="15368" max="15368" width="17" customWidth="1"/>
    <col min="15617" max="15617" width="13.6640625" customWidth="1"/>
    <col min="15618" max="15618" width="30.33203125" customWidth="1"/>
    <col min="15619" max="15619" width="9" customWidth="1"/>
    <col min="15620" max="15620" width="15.33203125" customWidth="1"/>
    <col min="15621" max="15621" width="9" customWidth="1"/>
    <col min="15622" max="15622" width="15" customWidth="1"/>
    <col min="15623" max="15623" width="9" customWidth="1"/>
    <col min="15624" max="15624" width="17" customWidth="1"/>
    <col min="15873" max="15873" width="13.6640625" customWidth="1"/>
    <col min="15874" max="15874" width="30.33203125" customWidth="1"/>
    <col min="15875" max="15875" width="9" customWidth="1"/>
    <col min="15876" max="15876" width="15.33203125" customWidth="1"/>
    <col min="15877" max="15877" width="9" customWidth="1"/>
    <col min="15878" max="15878" width="15" customWidth="1"/>
    <col min="15879" max="15879" width="9" customWidth="1"/>
    <col min="15880" max="15880" width="17" customWidth="1"/>
    <col min="16129" max="16129" width="13.6640625" customWidth="1"/>
    <col min="16130" max="16130" width="30.33203125" customWidth="1"/>
    <col min="16131" max="16131" width="9" customWidth="1"/>
    <col min="16132" max="16132" width="15.33203125" customWidth="1"/>
    <col min="16133" max="16133" width="9" customWidth="1"/>
    <col min="16134" max="16134" width="15" customWidth="1"/>
    <col min="16135" max="16135" width="9" customWidth="1"/>
    <col min="16136" max="16136" width="17" customWidth="1"/>
  </cols>
  <sheetData>
    <row r="1" spans="1:8" s="94" customFormat="1" ht="61.5" customHeight="1" x14ac:dyDescent="0.25">
      <c r="A1" s="93"/>
      <c r="B1" s="93"/>
      <c r="E1" s="126" t="s">
        <v>2381</v>
      </c>
      <c r="F1" s="126"/>
      <c r="G1" s="126"/>
      <c r="H1" s="126"/>
    </row>
    <row r="2" spans="1:8" s="94" customFormat="1" ht="50.25" customHeight="1" x14ac:dyDescent="0.2">
      <c r="A2" s="127" t="s">
        <v>2382</v>
      </c>
      <c r="B2" s="128"/>
      <c r="C2" s="128"/>
      <c r="D2" s="128"/>
      <c r="E2" s="128"/>
      <c r="F2" s="128"/>
      <c r="G2" s="128"/>
      <c r="H2" s="129"/>
    </row>
    <row r="3" spans="1:8" s="94" customFormat="1" ht="26.25" customHeight="1" x14ac:dyDescent="0.2">
      <c r="A3" s="130" t="s">
        <v>2</v>
      </c>
      <c r="B3" s="131" t="s">
        <v>2383</v>
      </c>
      <c r="C3" s="132" t="s">
        <v>2355</v>
      </c>
      <c r="D3" s="132"/>
      <c r="E3" s="133" t="s">
        <v>2372</v>
      </c>
      <c r="F3" s="133"/>
      <c r="G3" s="133" t="s">
        <v>2384</v>
      </c>
      <c r="H3" s="133"/>
    </row>
    <row r="4" spans="1:8" s="94" customFormat="1" ht="18" customHeight="1" x14ac:dyDescent="0.2">
      <c r="A4" s="130"/>
      <c r="B4" s="131"/>
      <c r="C4" s="95" t="s">
        <v>2358</v>
      </c>
      <c r="D4" s="96" t="s">
        <v>2385</v>
      </c>
      <c r="E4" s="97" t="s">
        <v>2358</v>
      </c>
      <c r="F4" s="98" t="s">
        <v>2385</v>
      </c>
      <c r="G4" s="95" t="s">
        <v>2358</v>
      </c>
      <c r="H4" s="96" t="s">
        <v>2385</v>
      </c>
    </row>
    <row r="5" spans="1:8" ht="11.25" customHeight="1" x14ac:dyDescent="0.2">
      <c r="A5" s="59" t="s">
        <v>2360</v>
      </c>
      <c r="B5" s="59" t="s">
        <v>2361</v>
      </c>
      <c r="C5" s="60">
        <f>C6+C11+C16+C21+C26+C31+C36+C41+C46+C51+C56+C61+C66+C71</f>
        <v>2058</v>
      </c>
      <c r="D5" s="61">
        <f>D6+D11+D16+D21+D26+D31+D36+D41+D46+D51+D56+D61+D66+D71</f>
        <v>333200109.83999997</v>
      </c>
      <c r="E5" s="60">
        <f t="shared" ref="E5:H5" si="0">E6+E11+E16+E21+E26+E31+E36+E41+E46+E51+E56+E61+E66+E71</f>
        <v>131</v>
      </c>
      <c r="F5" s="61">
        <f t="shared" si="0"/>
        <v>18387173.850000001</v>
      </c>
      <c r="G5" s="60">
        <f t="shared" si="0"/>
        <v>2189</v>
      </c>
      <c r="H5" s="61">
        <f t="shared" si="0"/>
        <v>351587283.68999994</v>
      </c>
    </row>
    <row r="6" spans="1:8" ht="11.25" customHeight="1" outlineLevel="1" x14ac:dyDescent="0.2">
      <c r="A6" s="62"/>
      <c r="B6" s="63" t="s">
        <v>2386</v>
      </c>
      <c r="C6" s="99">
        <v>155</v>
      </c>
      <c r="D6" s="65">
        <v>26974929</v>
      </c>
      <c r="E6" s="64">
        <v>4</v>
      </c>
      <c r="F6" s="65">
        <v>696127.2</v>
      </c>
      <c r="G6" s="64">
        <v>159</v>
      </c>
      <c r="H6" s="65">
        <v>27671056.199999999</v>
      </c>
    </row>
    <row r="7" spans="1:8" ht="11.25" customHeight="1" outlineLevel="2" x14ac:dyDescent="0.2">
      <c r="A7" s="100"/>
      <c r="B7" s="67" t="s">
        <v>2363</v>
      </c>
      <c r="C7" s="91">
        <v>46</v>
      </c>
      <c r="D7" s="69">
        <v>8005462.7999999998</v>
      </c>
      <c r="E7" s="68">
        <v>0</v>
      </c>
      <c r="F7" s="69">
        <v>0</v>
      </c>
      <c r="G7" s="70">
        <v>46</v>
      </c>
      <c r="H7" s="71">
        <v>8005462.7999999998</v>
      </c>
    </row>
    <row r="8" spans="1:8" ht="11.25" customHeight="1" outlineLevel="2" x14ac:dyDescent="0.2">
      <c r="A8" s="100"/>
      <c r="B8" s="67" t="s">
        <v>2364</v>
      </c>
      <c r="C8" s="91">
        <v>39</v>
      </c>
      <c r="D8" s="69">
        <v>6787240.2000000002</v>
      </c>
      <c r="E8" s="68">
        <v>4</v>
      </c>
      <c r="F8" s="69">
        <v>696127.2</v>
      </c>
      <c r="G8" s="70">
        <v>43</v>
      </c>
      <c r="H8" s="71">
        <v>7483367.4000000004</v>
      </c>
    </row>
    <row r="9" spans="1:8" ht="11.25" customHeight="1" outlineLevel="2" x14ac:dyDescent="0.2">
      <c r="A9" s="100"/>
      <c r="B9" s="67" t="s">
        <v>2365</v>
      </c>
      <c r="C9" s="91">
        <v>35</v>
      </c>
      <c r="D9" s="69">
        <v>6091113</v>
      </c>
      <c r="E9" s="68">
        <v>0</v>
      </c>
      <c r="F9" s="69">
        <v>0</v>
      </c>
      <c r="G9" s="70">
        <v>35</v>
      </c>
      <c r="H9" s="71">
        <v>6091113</v>
      </c>
    </row>
    <row r="10" spans="1:8" ht="11.25" customHeight="1" outlineLevel="2" x14ac:dyDescent="0.2">
      <c r="A10" s="100"/>
      <c r="B10" s="67" t="s">
        <v>2366</v>
      </c>
      <c r="C10" s="91">
        <v>35</v>
      </c>
      <c r="D10" s="69">
        <v>6091113</v>
      </c>
      <c r="E10" s="68">
        <v>0</v>
      </c>
      <c r="F10" s="69">
        <v>0</v>
      </c>
      <c r="G10" s="70">
        <v>35</v>
      </c>
      <c r="H10" s="71">
        <v>6091113</v>
      </c>
    </row>
    <row r="11" spans="1:8" ht="11.25" customHeight="1" outlineLevel="1" x14ac:dyDescent="0.2">
      <c r="A11" s="62"/>
      <c r="B11" s="63" t="s">
        <v>2387</v>
      </c>
      <c r="C11" s="99">
        <v>8</v>
      </c>
      <c r="D11" s="65">
        <v>578083.19999999995</v>
      </c>
      <c r="E11" s="64">
        <v>1</v>
      </c>
      <c r="F11" s="65">
        <v>72260.399999999994</v>
      </c>
      <c r="G11" s="64">
        <v>9</v>
      </c>
      <c r="H11" s="65">
        <v>650343.6</v>
      </c>
    </row>
    <row r="12" spans="1:8" ht="11.25" customHeight="1" outlineLevel="2" x14ac:dyDescent="0.2">
      <c r="A12" s="100"/>
      <c r="B12" s="67" t="s">
        <v>2363</v>
      </c>
      <c r="C12" s="91">
        <v>2</v>
      </c>
      <c r="D12" s="69">
        <v>144520.79999999999</v>
      </c>
      <c r="E12" s="68">
        <v>-2</v>
      </c>
      <c r="F12" s="69">
        <v>-144520.79999999999</v>
      </c>
      <c r="G12" s="70">
        <v>0</v>
      </c>
      <c r="H12" s="71">
        <v>0</v>
      </c>
    </row>
    <row r="13" spans="1:8" ht="11.25" customHeight="1" outlineLevel="2" x14ac:dyDescent="0.2">
      <c r="A13" s="100"/>
      <c r="B13" s="67" t="s">
        <v>2364</v>
      </c>
      <c r="C13" s="91">
        <v>2</v>
      </c>
      <c r="D13" s="69">
        <v>144520.79999999999</v>
      </c>
      <c r="E13" s="68">
        <v>-2</v>
      </c>
      <c r="F13" s="69">
        <v>-144520.79999999999</v>
      </c>
      <c r="G13" s="70">
        <v>0</v>
      </c>
      <c r="H13" s="71">
        <v>0</v>
      </c>
    </row>
    <row r="14" spans="1:8" ht="11.25" customHeight="1" outlineLevel="2" x14ac:dyDescent="0.2">
      <c r="A14" s="100"/>
      <c r="B14" s="67" t="s">
        <v>2365</v>
      </c>
      <c r="C14" s="91">
        <v>2</v>
      </c>
      <c r="D14" s="69">
        <v>144520.79999999999</v>
      </c>
      <c r="E14" s="68">
        <v>5</v>
      </c>
      <c r="F14" s="69">
        <v>361302</v>
      </c>
      <c r="G14" s="70">
        <v>7</v>
      </c>
      <c r="H14" s="71">
        <v>505822.8</v>
      </c>
    </row>
    <row r="15" spans="1:8" ht="11.25" customHeight="1" outlineLevel="2" x14ac:dyDescent="0.2">
      <c r="A15" s="100"/>
      <c r="B15" s="67" t="s">
        <v>2366</v>
      </c>
      <c r="C15" s="91">
        <v>2</v>
      </c>
      <c r="D15" s="69">
        <v>144520.79999999999</v>
      </c>
      <c r="E15" s="68">
        <v>0</v>
      </c>
      <c r="F15" s="69">
        <v>0</v>
      </c>
      <c r="G15" s="70">
        <v>2</v>
      </c>
      <c r="H15" s="71">
        <v>144520.79999999999</v>
      </c>
    </row>
    <row r="16" spans="1:8" ht="11.25" customHeight="1" outlineLevel="3" x14ac:dyDescent="0.2">
      <c r="A16" s="101"/>
      <c r="B16" s="63" t="s">
        <v>2388</v>
      </c>
      <c r="C16" s="99">
        <v>265</v>
      </c>
      <c r="D16" s="65">
        <v>17354412.75</v>
      </c>
      <c r="E16" s="64">
        <v>8</v>
      </c>
      <c r="F16" s="65">
        <v>523906.8</v>
      </c>
      <c r="G16" s="64">
        <v>273</v>
      </c>
      <c r="H16" s="65">
        <v>17878319.550000001</v>
      </c>
    </row>
    <row r="17" spans="1:8" ht="11.25" customHeight="1" outlineLevel="3" x14ac:dyDescent="0.2">
      <c r="A17" s="102"/>
      <c r="B17" s="67" t="s">
        <v>2363</v>
      </c>
      <c r="C17" s="91">
        <v>78</v>
      </c>
      <c r="D17" s="69">
        <v>5108091.3</v>
      </c>
      <c r="E17" s="68">
        <v>0</v>
      </c>
      <c r="F17" s="69">
        <v>0</v>
      </c>
      <c r="G17" s="70">
        <v>78</v>
      </c>
      <c r="H17" s="71">
        <v>5108091.3</v>
      </c>
    </row>
    <row r="18" spans="1:8" ht="11.25" customHeight="1" outlineLevel="3" x14ac:dyDescent="0.2">
      <c r="A18" s="102"/>
      <c r="B18" s="67" t="s">
        <v>2364</v>
      </c>
      <c r="C18" s="91">
        <v>62</v>
      </c>
      <c r="D18" s="69">
        <v>4060277.7</v>
      </c>
      <c r="E18" s="68">
        <v>18</v>
      </c>
      <c r="F18" s="69">
        <v>1178790.3</v>
      </c>
      <c r="G18" s="70">
        <v>80</v>
      </c>
      <c r="H18" s="71">
        <v>5239068</v>
      </c>
    </row>
    <row r="19" spans="1:8" ht="11.25" customHeight="1" outlineLevel="3" x14ac:dyDescent="0.2">
      <c r="A19" s="102"/>
      <c r="B19" s="67" t="s">
        <v>2365</v>
      </c>
      <c r="C19" s="91">
        <v>63</v>
      </c>
      <c r="D19" s="69">
        <v>4125766.05</v>
      </c>
      <c r="E19" s="68">
        <v>-5</v>
      </c>
      <c r="F19" s="69">
        <v>-327441.75</v>
      </c>
      <c r="G19" s="70">
        <v>58</v>
      </c>
      <c r="H19" s="71">
        <v>3798324.3</v>
      </c>
    </row>
    <row r="20" spans="1:8" ht="11.25" customHeight="1" outlineLevel="3" x14ac:dyDescent="0.2">
      <c r="A20" s="102"/>
      <c r="B20" s="67" t="s">
        <v>2366</v>
      </c>
      <c r="C20" s="91">
        <v>62</v>
      </c>
      <c r="D20" s="69">
        <v>4060277.7</v>
      </c>
      <c r="E20" s="68">
        <v>-5</v>
      </c>
      <c r="F20" s="69">
        <v>-327441.75</v>
      </c>
      <c r="G20" s="70">
        <v>57</v>
      </c>
      <c r="H20" s="71">
        <v>3732835.95</v>
      </c>
    </row>
    <row r="21" spans="1:8" ht="11.25" customHeight="1" outlineLevel="1" x14ac:dyDescent="0.2">
      <c r="A21" s="62"/>
      <c r="B21" s="63" t="s">
        <v>2389</v>
      </c>
      <c r="C21" s="99">
        <v>10</v>
      </c>
      <c r="D21" s="65">
        <v>951257.2</v>
      </c>
      <c r="E21" s="65">
        <v>3</v>
      </c>
      <c r="F21" s="65">
        <v>285377.15999999997</v>
      </c>
      <c r="G21" s="64">
        <v>13</v>
      </c>
      <c r="H21" s="65">
        <v>1236634.3600000001</v>
      </c>
    </row>
    <row r="22" spans="1:8" ht="11.25" customHeight="1" outlineLevel="2" x14ac:dyDescent="0.2">
      <c r="A22" s="100"/>
      <c r="B22" s="67" t="s">
        <v>2363</v>
      </c>
      <c r="C22" s="91">
        <v>3</v>
      </c>
      <c r="D22" s="69">
        <v>285377.15999999997</v>
      </c>
      <c r="E22" s="103">
        <v>2</v>
      </c>
      <c r="F22" s="104">
        <v>190251.44</v>
      </c>
      <c r="G22" s="70">
        <v>5</v>
      </c>
      <c r="H22" s="71">
        <v>475628.6</v>
      </c>
    </row>
    <row r="23" spans="1:8" ht="11.25" customHeight="1" outlineLevel="2" x14ac:dyDescent="0.2">
      <c r="A23" s="100"/>
      <c r="B23" s="67" t="s">
        <v>2364</v>
      </c>
      <c r="C23" s="91">
        <v>2</v>
      </c>
      <c r="D23" s="69">
        <v>190251.44</v>
      </c>
      <c r="E23" s="103">
        <v>1</v>
      </c>
      <c r="F23" s="104">
        <v>95125.72</v>
      </c>
      <c r="G23" s="70">
        <v>3</v>
      </c>
      <c r="H23" s="71">
        <v>285377.15999999997</v>
      </c>
    </row>
    <row r="24" spans="1:8" ht="11.25" customHeight="1" outlineLevel="2" x14ac:dyDescent="0.2">
      <c r="A24" s="100"/>
      <c r="B24" s="67" t="s">
        <v>2365</v>
      </c>
      <c r="C24" s="91">
        <v>3</v>
      </c>
      <c r="D24" s="69">
        <v>285377.15999999997</v>
      </c>
      <c r="E24" s="103">
        <v>0</v>
      </c>
      <c r="F24" s="104">
        <v>0</v>
      </c>
      <c r="G24" s="70">
        <v>3</v>
      </c>
      <c r="H24" s="71">
        <v>285377.15999999997</v>
      </c>
    </row>
    <row r="25" spans="1:8" ht="11.25" customHeight="1" outlineLevel="2" x14ac:dyDescent="0.2">
      <c r="A25" s="100"/>
      <c r="B25" s="67" t="s">
        <v>2366</v>
      </c>
      <c r="C25" s="91">
        <v>2</v>
      </c>
      <c r="D25" s="69">
        <v>190251.44</v>
      </c>
      <c r="E25" s="103">
        <v>0</v>
      </c>
      <c r="F25" s="104">
        <v>0</v>
      </c>
      <c r="G25" s="70">
        <v>2</v>
      </c>
      <c r="H25" s="71">
        <v>190251.44</v>
      </c>
    </row>
    <row r="26" spans="1:8" ht="11.25" customHeight="1" outlineLevel="1" x14ac:dyDescent="0.2">
      <c r="A26" s="62"/>
      <c r="B26" s="63" t="s">
        <v>2390</v>
      </c>
      <c r="C26" s="99">
        <v>100</v>
      </c>
      <c r="D26" s="65">
        <v>14289346</v>
      </c>
      <c r="E26" s="65">
        <v>15</v>
      </c>
      <c r="F26" s="65">
        <v>2143401.9</v>
      </c>
      <c r="G26" s="65">
        <v>115</v>
      </c>
      <c r="H26" s="65">
        <v>16432747.9</v>
      </c>
    </row>
    <row r="27" spans="1:8" ht="11.25" customHeight="1" outlineLevel="2" x14ac:dyDescent="0.2">
      <c r="A27" s="100"/>
      <c r="B27" s="67" t="s">
        <v>2363</v>
      </c>
      <c r="C27" s="91">
        <v>25</v>
      </c>
      <c r="D27" s="69">
        <v>3572336.5</v>
      </c>
      <c r="E27" s="105">
        <v>9</v>
      </c>
      <c r="F27" s="104">
        <v>1286041.1399999999</v>
      </c>
      <c r="G27" s="70">
        <v>34</v>
      </c>
      <c r="H27" s="71">
        <v>4858377.6399999997</v>
      </c>
    </row>
    <row r="28" spans="1:8" ht="11.25" customHeight="1" outlineLevel="2" x14ac:dyDescent="0.2">
      <c r="A28" s="100"/>
      <c r="B28" s="67" t="s">
        <v>2364</v>
      </c>
      <c r="C28" s="91">
        <v>25</v>
      </c>
      <c r="D28" s="69">
        <v>3572336.5</v>
      </c>
      <c r="E28" s="103">
        <v>11</v>
      </c>
      <c r="F28" s="104">
        <v>1571828.06</v>
      </c>
      <c r="G28" s="70">
        <v>36</v>
      </c>
      <c r="H28" s="71">
        <v>5144164.5599999996</v>
      </c>
    </row>
    <row r="29" spans="1:8" ht="11.25" customHeight="1" outlineLevel="2" x14ac:dyDescent="0.2">
      <c r="A29" s="100"/>
      <c r="B29" s="67" t="s">
        <v>2365</v>
      </c>
      <c r="C29" s="91">
        <v>25</v>
      </c>
      <c r="D29" s="69">
        <v>3572336.5</v>
      </c>
      <c r="E29" s="105">
        <v>-2</v>
      </c>
      <c r="F29" s="104">
        <v>-285786.92</v>
      </c>
      <c r="G29" s="70">
        <v>23</v>
      </c>
      <c r="H29" s="71">
        <v>3286549.58</v>
      </c>
    </row>
    <row r="30" spans="1:8" ht="11.25" customHeight="1" outlineLevel="2" x14ac:dyDescent="0.2">
      <c r="A30" s="100"/>
      <c r="B30" s="67" t="s">
        <v>2366</v>
      </c>
      <c r="C30" s="91">
        <v>25</v>
      </c>
      <c r="D30" s="69">
        <v>3572336.5</v>
      </c>
      <c r="E30" s="105">
        <v>-3</v>
      </c>
      <c r="F30" s="104">
        <v>-428680.38</v>
      </c>
      <c r="G30" s="70">
        <v>22</v>
      </c>
      <c r="H30" s="71">
        <v>3143656.12</v>
      </c>
    </row>
    <row r="31" spans="1:8" ht="21.75" customHeight="1" outlineLevel="1" x14ac:dyDescent="0.2">
      <c r="A31" s="62"/>
      <c r="B31" s="63" t="s">
        <v>2391</v>
      </c>
      <c r="C31" s="99">
        <v>250</v>
      </c>
      <c r="D31" s="65">
        <v>43237382.5</v>
      </c>
      <c r="E31" s="64">
        <v>-12</v>
      </c>
      <c r="F31" s="65">
        <v>-2075394.36</v>
      </c>
      <c r="G31" s="64">
        <v>238</v>
      </c>
      <c r="H31" s="65">
        <v>41161988.140000001</v>
      </c>
    </row>
    <row r="32" spans="1:8" ht="11.25" customHeight="1" outlineLevel="2" x14ac:dyDescent="0.2">
      <c r="A32" s="100"/>
      <c r="B32" s="67" t="s">
        <v>2363</v>
      </c>
      <c r="C32" s="91">
        <v>77</v>
      </c>
      <c r="D32" s="69">
        <v>13317113.810000001</v>
      </c>
      <c r="E32" s="68">
        <v>0</v>
      </c>
      <c r="F32" s="69">
        <v>0</v>
      </c>
      <c r="G32" s="70">
        <v>77</v>
      </c>
      <c r="H32" s="71">
        <v>13317113.810000001</v>
      </c>
    </row>
    <row r="33" spans="1:8" ht="11.25" customHeight="1" outlineLevel="2" x14ac:dyDescent="0.2">
      <c r="A33" s="100"/>
      <c r="B33" s="67" t="s">
        <v>2364</v>
      </c>
      <c r="C33" s="91">
        <v>58</v>
      </c>
      <c r="D33" s="69">
        <v>10031072.74</v>
      </c>
      <c r="E33" s="68">
        <v>-12</v>
      </c>
      <c r="F33" s="69">
        <v>-2075394.36</v>
      </c>
      <c r="G33" s="70">
        <v>46</v>
      </c>
      <c r="H33" s="71">
        <v>7955678.3799999999</v>
      </c>
    </row>
    <row r="34" spans="1:8" ht="11.25" customHeight="1" outlineLevel="2" x14ac:dyDescent="0.2">
      <c r="A34" s="100"/>
      <c r="B34" s="67" t="s">
        <v>2365</v>
      </c>
      <c r="C34" s="91">
        <v>58</v>
      </c>
      <c r="D34" s="69">
        <v>10031072.74</v>
      </c>
      <c r="E34" s="68">
        <v>0</v>
      </c>
      <c r="F34" s="69">
        <v>0</v>
      </c>
      <c r="G34" s="70">
        <v>58</v>
      </c>
      <c r="H34" s="71">
        <v>10031072.74</v>
      </c>
    </row>
    <row r="35" spans="1:8" ht="11.25" customHeight="1" outlineLevel="2" x14ac:dyDescent="0.2">
      <c r="A35" s="100"/>
      <c r="B35" s="67" t="s">
        <v>2366</v>
      </c>
      <c r="C35" s="91">
        <v>57</v>
      </c>
      <c r="D35" s="69">
        <v>9858123.2100000009</v>
      </c>
      <c r="E35" s="68">
        <v>0</v>
      </c>
      <c r="F35" s="69">
        <v>0</v>
      </c>
      <c r="G35" s="70">
        <v>57</v>
      </c>
      <c r="H35" s="71">
        <v>9858123.2100000009</v>
      </c>
    </row>
    <row r="36" spans="1:8" ht="21.75" customHeight="1" outlineLevel="1" x14ac:dyDescent="0.2">
      <c r="A36" s="62"/>
      <c r="B36" s="63" t="s">
        <v>2392</v>
      </c>
      <c r="C36" s="99">
        <v>135</v>
      </c>
      <c r="D36" s="65">
        <v>26988421.050000001</v>
      </c>
      <c r="E36" s="64">
        <v>11</v>
      </c>
      <c r="F36" s="65">
        <v>2199056.5299999998</v>
      </c>
      <c r="G36" s="64">
        <v>146</v>
      </c>
      <c r="H36" s="65">
        <v>29187477.579999998</v>
      </c>
    </row>
    <row r="37" spans="1:8" ht="11.25" customHeight="1" outlineLevel="2" x14ac:dyDescent="0.2">
      <c r="A37" s="100"/>
      <c r="B37" s="67" t="s">
        <v>2363</v>
      </c>
      <c r="C37" s="91">
        <v>34</v>
      </c>
      <c r="D37" s="69">
        <v>6797083.8200000003</v>
      </c>
      <c r="E37" s="68">
        <v>2</v>
      </c>
      <c r="F37" s="69">
        <v>399828.46</v>
      </c>
      <c r="G37" s="70">
        <v>36</v>
      </c>
      <c r="H37" s="71">
        <v>7196912.2800000003</v>
      </c>
    </row>
    <row r="38" spans="1:8" ht="11.25" customHeight="1" outlineLevel="2" x14ac:dyDescent="0.2">
      <c r="A38" s="100"/>
      <c r="B38" s="67" t="s">
        <v>2364</v>
      </c>
      <c r="C38" s="91">
        <v>34</v>
      </c>
      <c r="D38" s="69">
        <v>6797083.8200000003</v>
      </c>
      <c r="E38" s="68">
        <v>10</v>
      </c>
      <c r="F38" s="69">
        <v>1999142.3</v>
      </c>
      <c r="G38" s="70">
        <v>44</v>
      </c>
      <c r="H38" s="71">
        <v>8796226.1199999992</v>
      </c>
    </row>
    <row r="39" spans="1:8" ht="11.25" customHeight="1" outlineLevel="2" x14ac:dyDescent="0.2">
      <c r="A39" s="100"/>
      <c r="B39" s="67" t="s">
        <v>2365</v>
      </c>
      <c r="C39" s="91">
        <v>34</v>
      </c>
      <c r="D39" s="69">
        <v>6797083.8200000003</v>
      </c>
      <c r="E39" s="68">
        <v>-1</v>
      </c>
      <c r="F39" s="69">
        <v>-199914.23</v>
      </c>
      <c r="G39" s="70">
        <v>33</v>
      </c>
      <c r="H39" s="71">
        <v>6597169.5899999999</v>
      </c>
    </row>
    <row r="40" spans="1:8" ht="11.25" customHeight="1" outlineLevel="2" x14ac:dyDescent="0.2">
      <c r="A40" s="100"/>
      <c r="B40" s="67" t="s">
        <v>2366</v>
      </c>
      <c r="C40" s="91">
        <v>33</v>
      </c>
      <c r="D40" s="69">
        <v>6597169.5899999999</v>
      </c>
      <c r="E40" s="68">
        <v>0</v>
      </c>
      <c r="F40" s="69">
        <v>0</v>
      </c>
      <c r="G40" s="70">
        <v>33</v>
      </c>
      <c r="H40" s="71">
        <v>6597169.5899999999</v>
      </c>
    </row>
    <row r="41" spans="1:8" ht="21.75" customHeight="1" outlineLevel="1" x14ac:dyDescent="0.2">
      <c r="A41" s="62"/>
      <c r="B41" s="63" t="s">
        <v>2393</v>
      </c>
      <c r="C41" s="99">
        <v>57</v>
      </c>
      <c r="D41" s="65">
        <v>12920424.27</v>
      </c>
      <c r="E41" s="65">
        <v>14</v>
      </c>
      <c r="F41" s="65">
        <v>3173437.54</v>
      </c>
      <c r="G41" s="64">
        <v>71</v>
      </c>
      <c r="H41" s="65">
        <v>16093861.810000001</v>
      </c>
    </row>
    <row r="42" spans="1:8" ht="11.25" customHeight="1" outlineLevel="2" x14ac:dyDescent="0.2">
      <c r="A42" s="100"/>
      <c r="B42" s="67" t="s">
        <v>2363</v>
      </c>
      <c r="C42" s="91">
        <v>17</v>
      </c>
      <c r="D42" s="69">
        <v>3853459.87</v>
      </c>
      <c r="E42" s="103">
        <v>0</v>
      </c>
      <c r="F42" s="104">
        <v>0</v>
      </c>
      <c r="G42" s="70">
        <v>17</v>
      </c>
      <c r="H42" s="71">
        <v>3853459.87</v>
      </c>
    </row>
    <row r="43" spans="1:8" ht="11.25" customHeight="1" outlineLevel="2" x14ac:dyDescent="0.2">
      <c r="A43" s="100"/>
      <c r="B43" s="67" t="s">
        <v>2364</v>
      </c>
      <c r="C43" s="91">
        <v>17</v>
      </c>
      <c r="D43" s="69">
        <v>3853459.87</v>
      </c>
      <c r="E43" s="105">
        <v>14</v>
      </c>
      <c r="F43" s="104">
        <v>3173437.54</v>
      </c>
      <c r="G43" s="70">
        <v>31</v>
      </c>
      <c r="H43" s="71">
        <v>7026897.4100000001</v>
      </c>
    </row>
    <row r="44" spans="1:8" ht="11.25" customHeight="1" outlineLevel="2" x14ac:dyDescent="0.2">
      <c r="A44" s="100"/>
      <c r="B44" s="67" t="s">
        <v>2365</v>
      </c>
      <c r="C44" s="91">
        <v>12</v>
      </c>
      <c r="D44" s="69">
        <v>2720089.32</v>
      </c>
      <c r="E44" s="103">
        <v>0</v>
      </c>
      <c r="F44" s="104">
        <v>0</v>
      </c>
      <c r="G44" s="70">
        <v>12</v>
      </c>
      <c r="H44" s="71">
        <v>2720089.32</v>
      </c>
    </row>
    <row r="45" spans="1:8" ht="11.25" customHeight="1" outlineLevel="2" x14ac:dyDescent="0.2">
      <c r="A45" s="100"/>
      <c r="B45" s="67" t="s">
        <v>2366</v>
      </c>
      <c r="C45" s="91">
        <v>11</v>
      </c>
      <c r="D45" s="69">
        <v>2493415.21</v>
      </c>
      <c r="E45" s="103">
        <v>0</v>
      </c>
      <c r="F45" s="104">
        <v>0</v>
      </c>
      <c r="G45" s="70">
        <v>11</v>
      </c>
      <c r="H45" s="71">
        <v>2493415.21</v>
      </c>
    </row>
    <row r="46" spans="1:8" ht="21.75" customHeight="1" outlineLevel="1" collapsed="1" x14ac:dyDescent="0.2">
      <c r="A46" s="62"/>
      <c r="B46" s="63" t="s">
        <v>2394</v>
      </c>
      <c r="C46" s="99">
        <v>80</v>
      </c>
      <c r="D46" s="65">
        <v>12451132</v>
      </c>
      <c r="E46" s="65">
        <v>7</v>
      </c>
      <c r="F46" s="65">
        <v>1089474.05</v>
      </c>
      <c r="G46" s="64">
        <v>87</v>
      </c>
      <c r="H46" s="65">
        <v>13540606.050000001</v>
      </c>
    </row>
    <row r="47" spans="1:8" ht="11.25" customHeight="1" outlineLevel="2" x14ac:dyDescent="0.2">
      <c r="A47" s="100"/>
      <c r="B47" s="67" t="s">
        <v>2363</v>
      </c>
      <c r="C47" s="91">
        <v>20</v>
      </c>
      <c r="D47" s="69">
        <v>3112783</v>
      </c>
      <c r="E47" s="105">
        <v>6</v>
      </c>
      <c r="F47" s="104">
        <v>933834.9</v>
      </c>
      <c r="G47" s="70">
        <v>26</v>
      </c>
      <c r="H47" s="71">
        <v>4046617.9</v>
      </c>
    </row>
    <row r="48" spans="1:8" ht="11.25" customHeight="1" outlineLevel="2" x14ac:dyDescent="0.2">
      <c r="A48" s="100"/>
      <c r="B48" s="67" t="s">
        <v>2364</v>
      </c>
      <c r="C48" s="91">
        <v>20</v>
      </c>
      <c r="D48" s="69">
        <v>3112783</v>
      </c>
      <c r="E48" s="103">
        <v>1</v>
      </c>
      <c r="F48" s="104">
        <v>155639.15</v>
      </c>
      <c r="G48" s="70">
        <v>21</v>
      </c>
      <c r="H48" s="71">
        <v>3268422.15</v>
      </c>
    </row>
    <row r="49" spans="1:8" ht="11.25" customHeight="1" outlineLevel="2" x14ac:dyDescent="0.2">
      <c r="A49" s="100"/>
      <c r="B49" s="67" t="s">
        <v>2365</v>
      </c>
      <c r="C49" s="91">
        <v>20</v>
      </c>
      <c r="D49" s="69">
        <v>3112783</v>
      </c>
      <c r="E49" s="103">
        <v>0</v>
      </c>
      <c r="F49" s="104">
        <v>0</v>
      </c>
      <c r="G49" s="70">
        <v>20</v>
      </c>
      <c r="H49" s="71">
        <v>3112783</v>
      </c>
    </row>
    <row r="50" spans="1:8" ht="11.25" customHeight="1" outlineLevel="2" x14ac:dyDescent="0.2">
      <c r="A50" s="100"/>
      <c r="B50" s="67" t="s">
        <v>2366</v>
      </c>
      <c r="C50" s="91">
        <v>20</v>
      </c>
      <c r="D50" s="69">
        <v>3112783</v>
      </c>
      <c r="E50" s="103">
        <v>0</v>
      </c>
      <c r="F50" s="104">
        <v>0</v>
      </c>
      <c r="G50" s="70">
        <v>20</v>
      </c>
      <c r="H50" s="71">
        <v>3112783</v>
      </c>
    </row>
    <row r="51" spans="1:8" ht="21.75" customHeight="1" outlineLevel="1" collapsed="1" x14ac:dyDescent="0.2">
      <c r="A51" s="62"/>
      <c r="B51" s="63" t="s">
        <v>2395</v>
      </c>
      <c r="C51" s="99">
        <v>43</v>
      </c>
      <c r="D51" s="65">
        <v>8335592.5700000003</v>
      </c>
      <c r="E51" s="64">
        <v>4</v>
      </c>
      <c r="F51" s="65">
        <v>775403.96</v>
      </c>
      <c r="G51" s="64">
        <v>47</v>
      </c>
      <c r="H51" s="65">
        <v>9110996.5299999993</v>
      </c>
    </row>
    <row r="52" spans="1:8" ht="11.25" customHeight="1" outlineLevel="2" x14ac:dyDescent="0.2">
      <c r="A52" s="100"/>
      <c r="B52" s="67" t="s">
        <v>2363</v>
      </c>
      <c r="C52" s="91">
        <v>11</v>
      </c>
      <c r="D52" s="69">
        <v>2132360.89</v>
      </c>
      <c r="E52" s="103">
        <v>3</v>
      </c>
      <c r="F52" s="104">
        <v>581552.97</v>
      </c>
      <c r="G52" s="70">
        <v>14</v>
      </c>
      <c r="H52" s="71">
        <v>2713913.86</v>
      </c>
    </row>
    <row r="53" spans="1:8" ht="11.25" customHeight="1" outlineLevel="2" x14ac:dyDescent="0.2">
      <c r="A53" s="100"/>
      <c r="B53" s="67" t="s">
        <v>2364</v>
      </c>
      <c r="C53" s="91">
        <v>11</v>
      </c>
      <c r="D53" s="69">
        <v>2132360.89</v>
      </c>
      <c r="E53" s="105">
        <v>1</v>
      </c>
      <c r="F53" s="104">
        <v>193850.99</v>
      </c>
      <c r="G53" s="70">
        <v>12</v>
      </c>
      <c r="H53" s="71">
        <v>2326211.88</v>
      </c>
    </row>
    <row r="54" spans="1:8" ht="11.25" customHeight="1" outlineLevel="2" x14ac:dyDescent="0.2">
      <c r="A54" s="100"/>
      <c r="B54" s="67" t="s">
        <v>2365</v>
      </c>
      <c r="C54" s="91">
        <v>11</v>
      </c>
      <c r="D54" s="69">
        <v>2132360.89</v>
      </c>
      <c r="E54" s="105">
        <v>0</v>
      </c>
      <c r="F54" s="104">
        <v>0</v>
      </c>
      <c r="G54" s="70">
        <v>11</v>
      </c>
      <c r="H54" s="71">
        <v>2132360.89</v>
      </c>
    </row>
    <row r="55" spans="1:8" ht="11.25" customHeight="1" outlineLevel="2" x14ac:dyDescent="0.2">
      <c r="A55" s="100"/>
      <c r="B55" s="67" t="s">
        <v>2366</v>
      </c>
      <c r="C55" s="91">
        <v>10</v>
      </c>
      <c r="D55" s="69">
        <v>1938509.9</v>
      </c>
      <c r="E55" s="103">
        <v>0</v>
      </c>
      <c r="F55" s="104">
        <v>0</v>
      </c>
      <c r="G55" s="70">
        <v>10</v>
      </c>
      <c r="H55" s="71">
        <v>1938509.9</v>
      </c>
    </row>
    <row r="56" spans="1:8" ht="21.75" customHeight="1" outlineLevel="1" collapsed="1" x14ac:dyDescent="0.2">
      <c r="A56" s="62"/>
      <c r="B56" s="63" t="s">
        <v>2396</v>
      </c>
      <c r="C56" s="99">
        <v>630</v>
      </c>
      <c r="D56" s="65">
        <v>104933574.90000001</v>
      </c>
      <c r="E56" s="64">
        <v>42</v>
      </c>
      <c r="F56" s="65">
        <v>6995571.6600000001</v>
      </c>
      <c r="G56" s="64">
        <v>672</v>
      </c>
      <c r="H56" s="65">
        <v>111929146.56</v>
      </c>
    </row>
    <row r="57" spans="1:8" ht="11.25" customHeight="1" outlineLevel="2" x14ac:dyDescent="0.2">
      <c r="A57" s="100"/>
      <c r="B57" s="67" t="s">
        <v>2363</v>
      </c>
      <c r="C57" s="91">
        <v>166</v>
      </c>
      <c r="D57" s="69">
        <v>27649164.18</v>
      </c>
      <c r="E57" s="68">
        <v>0</v>
      </c>
      <c r="F57" s="69">
        <v>0</v>
      </c>
      <c r="G57" s="70">
        <v>166</v>
      </c>
      <c r="H57" s="71">
        <v>27649164.18</v>
      </c>
    </row>
    <row r="58" spans="1:8" ht="11.25" customHeight="1" outlineLevel="2" x14ac:dyDescent="0.2">
      <c r="A58" s="100"/>
      <c r="B58" s="67" t="s">
        <v>2364</v>
      </c>
      <c r="C58" s="91">
        <v>164</v>
      </c>
      <c r="D58" s="69">
        <v>27316041.719999999</v>
      </c>
      <c r="E58" s="68">
        <v>42</v>
      </c>
      <c r="F58" s="69">
        <v>6995571.6600000001</v>
      </c>
      <c r="G58" s="70">
        <v>206</v>
      </c>
      <c r="H58" s="71">
        <v>34311613.380000003</v>
      </c>
    </row>
    <row r="59" spans="1:8" ht="11.25" customHeight="1" outlineLevel="2" x14ac:dyDescent="0.2">
      <c r="A59" s="100"/>
      <c r="B59" s="67" t="s">
        <v>2365</v>
      </c>
      <c r="C59" s="91">
        <v>150</v>
      </c>
      <c r="D59" s="69">
        <v>24984184.5</v>
      </c>
      <c r="E59" s="68">
        <v>0</v>
      </c>
      <c r="F59" s="69">
        <v>0</v>
      </c>
      <c r="G59" s="70">
        <v>150</v>
      </c>
      <c r="H59" s="71">
        <v>24984184.5</v>
      </c>
    </row>
    <row r="60" spans="1:8" ht="11.25" customHeight="1" outlineLevel="2" x14ac:dyDescent="0.2">
      <c r="A60" s="100"/>
      <c r="B60" s="67" t="s">
        <v>2366</v>
      </c>
      <c r="C60" s="91">
        <v>150</v>
      </c>
      <c r="D60" s="69">
        <v>24984184.5</v>
      </c>
      <c r="E60" s="68">
        <v>0</v>
      </c>
      <c r="F60" s="69">
        <v>0</v>
      </c>
      <c r="G60" s="70">
        <v>150</v>
      </c>
      <c r="H60" s="71">
        <v>24984184.5</v>
      </c>
    </row>
    <row r="61" spans="1:8" ht="21.75" customHeight="1" outlineLevel="1" collapsed="1" x14ac:dyDescent="0.2">
      <c r="A61" s="62"/>
      <c r="B61" s="63" t="s">
        <v>2397</v>
      </c>
      <c r="C61" s="99">
        <v>100</v>
      </c>
      <c r="D61" s="65">
        <v>38696892</v>
      </c>
      <c r="E61" s="65">
        <v>-5</v>
      </c>
      <c r="F61" s="65">
        <v>-1934844.6</v>
      </c>
      <c r="G61" s="64">
        <v>95</v>
      </c>
      <c r="H61" s="65">
        <v>36762047.399999999</v>
      </c>
    </row>
    <row r="62" spans="1:8" ht="11.25" customHeight="1" outlineLevel="2" x14ac:dyDescent="0.2">
      <c r="A62" s="100"/>
      <c r="B62" s="67" t="s">
        <v>2363</v>
      </c>
      <c r="C62" s="91">
        <v>25</v>
      </c>
      <c r="D62" s="69">
        <v>9674223</v>
      </c>
      <c r="E62" s="105">
        <v>-5</v>
      </c>
      <c r="F62" s="104">
        <v>-1934844.6</v>
      </c>
      <c r="G62" s="70">
        <v>20</v>
      </c>
      <c r="H62" s="71">
        <v>7739378.4000000004</v>
      </c>
    </row>
    <row r="63" spans="1:8" ht="11.25" customHeight="1" outlineLevel="2" x14ac:dyDescent="0.2">
      <c r="A63" s="100"/>
      <c r="B63" s="67" t="s">
        <v>2364</v>
      </c>
      <c r="C63" s="91">
        <v>25</v>
      </c>
      <c r="D63" s="69">
        <v>9674223</v>
      </c>
      <c r="E63" s="103">
        <v>0</v>
      </c>
      <c r="F63" s="104">
        <v>0</v>
      </c>
      <c r="G63" s="70">
        <v>25</v>
      </c>
      <c r="H63" s="71">
        <v>9674223</v>
      </c>
    </row>
    <row r="64" spans="1:8" ht="11.25" customHeight="1" outlineLevel="2" x14ac:dyDescent="0.2">
      <c r="A64" s="100"/>
      <c r="B64" s="67" t="s">
        <v>2365</v>
      </c>
      <c r="C64" s="91">
        <v>25</v>
      </c>
      <c r="D64" s="69">
        <v>9674223</v>
      </c>
      <c r="E64" s="105">
        <v>0</v>
      </c>
      <c r="F64" s="104">
        <v>0</v>
      </c>
      <c r="G64" s="70">
        <v>25</v>
      </c>
      <c r="H64" s="71">
        <v>9674223</v>
      </c>
    </row>
    <row r="65" spans="1:8" ht="11.25" customHeight="1" outlineLevel="2" x14ac:dyDescent="0.2">
      <c r="A65" s="100"/>
      <c r="B65" s="67" t="s">
        <v>2366</v>
      </c>
      <c r="C65" s="91">
        <v>25</v>
      </c>
      <c r="D65" s="69">
        <v>9674223</v>
      </c>
      <c r="E65" s="103">
        <v>0</v>
      </c>
      <c r="F65" s="104">
        <v>0</v>
      </c>
      <c r="G65" s="70">
        <v>25</v>
      </c>
      <c r="H65" s="71">
        <v>9674223</v>
      </c>
    </row>
    <row r="66" spans="1:8" ht="21.75" customHeight="1" outlineLevel="1" collapsed="1" x14ac:dyDescent="0.2">
      <c r="A66" s="62"/>
      <c r="B66" s="63" t="s">
        <v>2398</v>
      </c>
      <c r="C66" s="99">
        <v>60</v>
      </c>
      <c r="D66" s="65">
        <v>8656768.1999999993</v>
      </c>
      <c r="E66" s="65">
        <v>11</v>
      </c>
      <c r="F66" s="65">
        <v>1587074.17</v>
      </c>
      <c r="G66" s="64">
        <v>71</v>
      </c>
      <c r="H66" s="65">
        <v>10243842.369999999</v>
      </c>
    </row>
    <row r="67" spans="1:8" ht="11.25" customHeight="1" outlineLevel="2" x14ac:dyDescent="0.2">
      <c r="A67" s="100"/>
      <c r="B67" s="67" t="s">
        <v>2363</v>
      </c>
      <c r="C67" s="91">
        <v>15</v>
      </c>
      <c r="D67" s="69">
        <v>2164192.0499999998</v>
      </c>
      <c r="E67" s="105">
        <v>6</v>
      </c>
      <c r="F67" s="104">
        <v>865676.82</v>
      </c>
      <c r="G67" s="70">
        <v>21</v>
      </c>
      <c r="H67" s="71">
        <v>3029868.87</v>
      </c>
    </row>
    <row r="68" spans="1:8" ht="11.25" customHeight="1" outlineLevel="2" x14ac:dyDescent="0.2">
      <c r="A68" s="100"/>
      <c r="B68" s="67" t="s">
        <v>2364</v>
      </c>
      <c r="C68" s="91">
        <v>15</v>
      </c>
      <c r="D68" s="69">
        <v>2164192.0499999998</v>
      </c>
      <c r="E68" s="105">
        <v>5</v>
      </c>
      <c r="F68" s="104">
        <v>721397.35</v>
      </c>
      <c r="G68" s="70">
        <v>20</v>
      </c>
      <c r="H68" s="71">
        <v>2885589.4</v>
      </c>
    </row>
    <row r="69" spans="1:8" ht="11.25" customHeight="1" outlineLevel="2" x14ac:dyDescent="0.2">
      <c r="A69" s="100"/>
      <c r="B69" s="67" t="s">
        <v>2365</v>
      </c>
      <c r="C69" s="91">
        <v>15</v>
      </c>
      <c r="D69" s="69">
        <v>2164192.0499999998</v>
      </c>
      <c r="E69" s="103">
        <v>0</v>
      </c>
      <c r="F69" s="104">
        <v>0</v>
      </c>
      <c r="G69" s="70">
        <v>15</v>
      </c>
      <c r="H69" s="71">
        <v>2164192.0499999998</v>
      </c>
    </row>
    <row r="70" spans="1:8" ht="11.25" customHeight="1" outlineLevel="2" x14ac:dyDescent="0.2">
      <c r="A70" s="100"/>
      <c r="B70" s="67" t="s">
        <v>2366</v>
      </c>
      <c r="C70" s="91">
        <v>15</v>
      </c>
      <c r="D70" s="69">
        <v>2164192.0499999998</v>
      </c>
      <c r="E70" s="103">
        <v>0</v>
      </c>
      <c r="F70" s="104">
        <v>0</v>
      </c>
      <c r="G70" s="70">
        <v>15</v>
      </c>
      <c r="H70" s="71">
        <v>2164192.0499999998</v>
      </c>
    </row>
    <row r="71" spans="1:8" ht="11.25" customHeight="1" outlineLevel="1" collapsed="1" x14ac:dyDescent="0.2">
      <c r="A71" s="62"/>
      <c r="B71" s="63" t="s">
        <v>2399</v>
      </c>
      <c r="C71" s="99">
        <v>165</v>
      </c>
      <c r="D71" s="65">
        <v>16831894.199999999</v>
      </c>
      <c r="E71" s="64">
        <v>28</v>
      </c>
      <c r="F71" s="65">
        <v>2856321.44</v>
      </c>
      <c r="G71" s="64">
        <v>193</v>
      </c>
      <c r="H71" s="65">
        <v>19688215.640000001</v>
      </c>
    </row>
    <row r="72" spans="1:8" ht="11.25" customHeight="1" outlineLevel="2" x14ac:dyDescent="0.2">
      <c r="A72" s="100"/>
      <c r="B72" s="67" t="s">
        <v>2363</v>
      </c>
      <c r="C72" s="91">
        <v>41</v>
      </c>
      <c r="D72" s="69">
        <v>4182470.68</v>
      </c>
      <c r="E72" s="68">
        <v>-2</v>
      </c>
      <c r="F72" s="69">
        <v>-204022.96</v>
      </c>
      <c r="G72" s="70">
        <v>39</v>
      </c>
      <c r="H72" s="71">
        <v>3978447.72</v>
      </c>
    </row>
    <row r="73" spans="1:8" ht="11.25" customHeight="1" outlineLevel="2" x14ac:dyDescent="0.2">
      <c r="A73" s="100"/>
      <c r="B73" s="67" t="s">
        <v>2364</v>
      </c>
      <c r="C73" s="91">
        <v>41</v>
      </c>
      <c r="D73" s="69">
        <v>4182470.68</v>
      </c>
      <c r="E73" s="68">
        <v>30</v>
      </c>
      <c r="F73" s="69">
        <v>3060344.4</v>
      </c>
      <c r="G73" s="70">
        <v>71</v>
      </c>
      <c r="H73" s="71">
        <v>7242815.0800000001</v>
      </c>
    </row>
    <row r="74" spans="1:8" ht="11.25" customHeight="1" outlineLevel="2" x14ac:dyDescent="0.2">
      <c r="A74" s="100"/>
      <c r="B74" s="67" t="s">
        <v>2365</v>
      </c>
      <c r="C74" s="91">
        <v>42</v>
      </c>
      <c r="D74" s="69">
        <v>4284482.16</v>
      </c>
      <c r="E74" s="68">
        <v>0</v>
      </c>
      <c r="F74" s="69">
        <v>0</v>
      </c>
      <c r="G74" s="70">
        <v>42</v>
      </c>
      <c r="H74" s="71">
        <v>4284482.16</v>
      </c>
    </row>
    <row r="75" spans="1:8" ht="11.25" customHeight="1" outlineLevel="2" x14ac:dyDescent="0.2">
      <c r="A75" s="100"/>
      <c r="B75" s="67" t="s">
        <v>2366</v>
      </c>
      <c r="C75" s="91">
        <v>41</v>
      </c>
      <c r="D75" s="69">
        <v>4182470.68</v>
      </c>
      <c r="E75" s="68">
        <v>0</v>
      </c>
      <c r="F75" s="69">
        <v>0</v>
      </c>
      <c r="G75" s="70">
        <v>41</v>
      </c>
      <c r="H75" s="71">
        <v>4182470.68</v>
      </c>
    </row>
    <row r="76" spans="1:8" ht="11.25" customHeight="1" x14ac:dyDescent="0.2">
      <c r="A76" s="59" t="s">
        <v>2400</v>
      </c>
      <c r="B76" s="59" t="s">
        <v>2401</v>
      </c>
      <c r="C76" s="106">
        <f>C77</f>
        <v>204</v>
      </c>
      <c r="D76" s="124">
        <f>D77</f>
        <v>25888101.84</v>
      </c>
      <c r="E76" s="106">
        <f t="shared" ref="E76:H76" si="1">E77</f>
        <v>17</v>
      </c>
      <c r="F76" s="124">
        <f t="shared" si="1"/>
        <v>2157341.8199999998</v>
      </c>
      <c r="G76" s="106">
        <f t="shared" si="1"/>
        <v>221</v>
      </c>
      <c r="H76" s="124">
        <f t="shared" si="1"/>
        <v>28045443.66</v>
      </c>
    </row>
    <row r="77" spans="1:8" ht="11.25" customHeight="1" outlineLevel="1" x14ac:dyDescent="0.2">
      <c r="A77" s="62"/>
      <c r="B77" s="63" t="s">
        <v>2402</v>
      </c>
      <c r="C77" s="99">
        <v>204</v>
      </c>
      <c r="D77" s="65">
        <v>25888101.84</v>
      </c>
      <c r="E77" s="64">
        <v>17</v>
      </c>
      <c r="F77" s="65">
        <v>2157341.8199999998</v>
      </c>
      <c r="G77" s="64">
        <v>221</v>
      </c>
      <c r="H77" s="65">
        <v>28045443.66</v>
      </c>
    </row>
    <row r="78" spans="1:8" ht="11.25" customHeight="1" outlineLevel="2" x14ac:dyDescent="0.2">
      <c r="A78" s="100"/>
      <c r="B78" s="67" t="s">
        <v>2363</v>
      </c>
      <c r="C78" s="91">
        <v>51</v>
      </c>
      <c r="D78" s="69">
        <v>6472025.46</v>
      </c>
      <c r="E78" s="68">
        <v>-7</v>
      </c>
      <c r="F78" s="69">
        <v>-888317.22</v>
      </c>
      <c r="G78" s="70">
        <v>44</v>
      </c>
      <c r="H78" s="71">
        <v>5583708.2400000002</v>
      </c>
    </row>
    <row r="79" spans="1:8" ht="11.25" customHeight="1" outlineLevel="2" x14ac:dyDescent="0.2">
      <c r="A79" s="100"/>
      <c r="B79" s="67" t="s">
        <v>2364</v>
      </c>
      <c r="C79" s="91">
        <v>51</v>
      </c>
      <c r="D79" s="69">
        <v>6472025.46</v>
      </c>
      <c r="E79" s="68">
        <v>24</v>
      </c>
      <c r="F79" s="69">
        <v>3045659.04</v>
      </c>
      <c r="G79" s="70">
        <v>75</v>
      </c>
      <c r="H79" s="71">
        <v>9517684.5</v>
      </c>
    </row>
    <row r="80" spans="1:8" ht="11.25" customHeight="1" outlineLevel="2" x14ac:dyDescent="0.2">
      <c r="A80" s="100"/>
      <c r="B80" s="67" t="s">
        <v>2365</v>
      </c>
      <c r="C80" s="91">
        <v>51</v>
      </c>
      <c r="D80" s="69">
        <v>6472025.46</v>
      </c>
      <c r="E80" s="68">
        <v>0</v>
      </c>
      <c r="F80" s="69">
        <v>0</v>
      </c>
      <c r="G80" s="70">
        <v>51</v>
      </c>
      <c r="H80" s="71">
        <v>6472025.46</v>
      </c>
    </row>
    <row r="81" spans="1:8" ht="11.25" customHeight="1" outlineLevel="2" x14ac:dyDescent="0.2">
      <c r="A81" s="100"/>
      <c r="B81" s="67" t="s">
        <v>2366</v>
      </c>
      <c r="C81" s="91">
        <v>51</v>
      </c>
      <c r="D81" s="69">
        <v>6472025.46</v>
      </c>
      <c r="E81" s="68">
        <v>0</v>
      </c>
      <c r="F81" s="69">
        <v>0</v>
      </c>
      <c r="G81" s="70">
        <v>51</v>
      </c>
      <c r="H81" s="71">
        <v>6472025.46</v>
      </c>
    </row>
    <row r="82" spans="1:8" ht="11.25" customHeight="1" collapsed="1" x14ac:dyDescent="0.2">
      <c r="A82" s="59" t="s">
        <v>2403</v>
      </c>
      <c r="B82" s="59" t="s">
        <v>2404</v>
      </c>
      <c r="C82" s="106">
        <f>C83+C88</f>
        <v>165</v>
      </c>
      <c r="D82" s="61">
        <f>D83+D88</f>
        <v>27994558.5</v>
      </c>
      <c r="E82" s="106">
        <f t="shared" ref="E82:H82" si="2">E83+E88</f>
        <v>25</v>
      </c>
      <c r="F82" s="61">
        <f t="shared" si="2"/>
        <v>3018390.5</v>
      </c>
      <c r="G82" s="106">
        <f t="shared" si="2"/>
        <v>190</v>
      </c>
      <c r="H82" s="61">
        <f t="shared" si="2"/>
        <v>31012949</v>
      </c>
    </row>
    <row r="83" spans="1:8" ht="11.25" customHeight="1" outlineLevel="1" x14ac:dyDescent="0.2">
      <c r="A83" s="62"/>
      <c r="B83" s="63" t="s">
        <v>2405</v>
      </c>
      <c r="C83" s="99">
        <v>10</v>
      </c>
      <c r="D83" s="65">
        <v>776264</v>
      </c>
      <c r="E83" s="65">
        <v>14</v>
      </c>
      <c r="F83" s="65">
        <v>1086769.6000000001</v>
      </c>
      <c r="G83" s="65">
        <v>24</v>
      </c>
      <c r="H83" s="65">
        <v>1863033.6</v>
      </c>
    </row>
    <row r="84" spans="1:8" ht="11.25" customHeight="1" outlineLevel="2" x14ac:dyDescent="0.2">
      <c r="A84" s="100"/>
      <c r="B84" s="67" t="s">
        <v>2363</v>
      </c>
      <c r="C84" s="91">
        <v>3</v>
      </c>
      <c r="D84" s="69">
        <v>232879.2</v>
      </c>
      <c r="E84" s="105">
        <v>14</v>
      </c>
      <c r="F84" s="104">
        <v>1086769.6000000001</v>
      </c>
      <c r="G84" s="70">
        <v>17</v>
      </c>
      <c r="H84" s="71">
        <v>1319648.8</v>
      </c>
    </row>
    <row r="85" spans="1:8" ht="11.25" customHeight="1" outlineLevel="2" x14ac:dyDescent="0.2">
      <c r="A85" s="100"/>
      <c r="B85" s="67" t="s">
        <v>2364</v>
      </c>
      <c r="C85" s="91">
        <v>2</v>
      </c>
      <c r="D85" s="69">
        <v>155252.79999999999</v>
      </c>
      <c r="E85" s="69">
        <v>0</v>
      </c>
      <c r="F85" s="69">
        <v>0</v>
      </c>
      <c r="G85" s="70">
        <v>2</v>
      </c>
      <c r="H85" s="71">
        <v>155252.79999999999</v>
      </c>
    </row>
    <row r="86" spans="1:8" ht="11.25" customHeight="1" outlineLevel="2" x14ac:dyDescent="0.2">
      <c r="A86" s="100"/>
      <c r="B86" s="67" t="s">
        <v>2365</v>
      </c>
      <c r="C86" s="91">
        <v>3</v>
      </c>
      <c r="D86" s="69">
        <v>232879.2</v>
      </c>
      <c r="E86" s="105">
        <v>0</v>
      </c>
      <c r="F86" s="104">
        <v>0</v>
      </c>
      <c r="G86" s="70">
        <v>3</v>
      </c>
      <c r="H86" s="71">
        <v>232879.2</v>
      </c>
    </row>
    <row r="87" spans="1:8" ht="11.25" customHeight="1" outlineLevel="2" x14ac:dyDescent="0.2">
      <c r="A87" s="100"/>
      <c r="B87" s="67" t="s">
        <v>2366</v>
      </c>
      <c r="C87" s="91">
        <v>2</v>
      </c>
      <c r="D87" s="69">
        <v>155252.79999999999</v>
      </c>
      <c r="E87" s="69">
        <v>0</v>
      </c>
      <c r="F87" s="69">
        <v>0</v>
      </c>
      <c r="G87" s="70">
        <v>2</v>
      </c>
      <c r="H87" s="71">
        <v>155252.79999999999</v>
      </c>
    </row>
    <row r="88" spans="1:8" ht="11.25" customHeight="1" outlineLevel="1" collapsed="1" x14ac:dyDescent="0.2">
      <c r="A88" s="62"/>
      <c r="B88" s="63" t="s">
        <v>2406</v>
      </c>
      <c r="C88" s="99">
        <v>155</v>
      </c>
      <c r="D88" s="65">
        <v>27218294.5</v>
      </c>
      <c r="E88" s="65">
        <v>11</v>
      </c>
      <c r="F88" s="65">
        <v>1931620.9</v>
      </c>
      <c r="G88" s="65">
        <v>166</v>
      </c>
      <c r="H88" s="65">
        <v>29149915.399999999</v>
      </c>
    </row>
    <row r="89" spans="1:8" ht="11.25" customHeight="1" outlineLevel="2" x14ac:dyDescent="0.2">
      <c r="A89" s="100"/>
      <c r="B89" s="67" t="s">
        <v>2363</v>
      </c>
      <c r="C89" s="91">
        <v>39</v>
      </c>
      <c r="D89" s="69">
        <v>6848474.0999999996</v>
      </c>
      <c r="E89" s="103">
        <v>-12</v>
      </c>
      <c r="F89" s="104">
        <v>-2107222.7999999998</v>
      </c>
      <c r="G89" s="70">
        <v>27</v>
      </c>
      <c r="H89" s="71">
        <v>4741251.3</v>
      </c>
    </row>
    <row r="90" spans="1:8" ht="11.25" customHeight="1" outlineLevel="2" x14ac:dyDescent="0.2">
      <c r="A90" s="100"/>
      <c r="B90" s="67" t="s">
        <v>2364</v>
      </c>
      <c r="C90" s="91">
        <v>39</v>
      </c>
      <c r="D90" s="69">
        <v>6848474.0999999996</v>
      </c>
      <c r="E90" s="105">
        <v>23</v>
      </c>
      <c r="F90" s="104">
        <v>4038843.7</v>
      </c>
      <c r="G90" s="70">
        <v>62</v>
      </c>
      <c r="H90" s="71">
        <v>10887317.800000001</v>
      </c>
    </row>
    <row r="91" spans="1:8" ht="11.25" customHeight="1" outlineLevel="2" x14ac:dyDescent="0.2">
      <c r="A91" s="100"/>
      <c r="B91" s="67" t="s">
        <v>2365</v>
      </c>
      <c r="C91" s="91">
        <v>39</v>
      </c>
      <c r="D91" s="69">
        <v>6848474.0999999996</v>
      </c>
      <c r="E91" s="105">
        <v>0</v>
      </c>
      <c r="F91" s="104">
        <v>0</v>
      </c>
      <c r="G91" s="70">
        <v>39</v>
      </c>
      <c r="H91" s="71">
        <v>6848474.0999999996</v>
      </c>
    </row>
    <row r="92" spans="1:8" ht="28.5" customHeight="1" outlineLevel="2" x14ac:dyDescent="0.2">
      <c r="A92" s="100"/>
      <c r="B92" s="67" t="s">
        <v>2366</v>
      </c>
      <c r="C92" s="91">
        <v>38</v>
      </c>
      <c r="D92" s="69">
        <v>6672872.2000000002</v>
      </c>
      <c r="E92" s="103">
        <v>0</v>
      </c>
      <c r="F92" s="104">
        <v>0</v>
      </c>
      <c r="G92" s="70">
        <v>38</v>
      </c>
      <c r="H92" s="71">
        <v>6672872.2000000002</v>
      </c>
    </row>
    <row r="93" spans="1:8" ht="11.25" customHeight="1" collapsed="1" x14ac:dyDescent="0.2">
      <c r="A93" s="59" t="s">
        <v>2407</v>
      </c>
      <c r="B93" s="59" t="s">
        <v>2408</v>
      </c>
      <c r="C93" s="60">
        <f>C94+C99+C104</f>
        <v>1190</v>
      </c>
      <c r="D93" s="61">
        <f>D94+D99+D104</f>
        <v>200956557.30000001</v>
      </c>
      <c r="E93" s="60">
        <f t="shared" ref="E93:H93" si="3">E94+E99+E104</f>
        <v>9</v>
      </c>
      <c r="F93" s="61">
        <f t="shared" si="3"/>
        <v>1773311.0299999998</v>
      </c>
      <c r="G93" s="60">
        <f t="shared" si="3"/>
        <v>1199</v>
      </c>
      <c r="H93" s="61">
        <f t="shared" si="3"/>
        <v>202729868.33000001</v>
      </c>
    </row>
    <row r="94" spans="1:8" ht="11.25" customHeight="1" outlineLevel="1" x14ac:dyDescent="0.2">
      <c r="A94" s="62"/>
      <c r="B94" s="63" t="s">
        <v>2409</v>
      </c>
      <c r="C94" s="99">
        <v>60</v>
      </c>
      <c r="D94" s="65">
        <v>34815796.200000003</v>
      </c>
      <c r="E94" s="64">
        <v>1</v>
      </c>
      <c r="F94" s="65">
        <v>580263.27</v>
      </c>
      <c r="G94" s="64">
        <v>61</v>
      </c>
      <c r="H94" s="65">
        <v>35396059.469999999</v>
      </c>
    </row>
    <row r="95" spans="1:8" ht="11.25" customHeight="1" outlineLevel="2" x14ac:dyDescent="0.2">
      <c r="A95" s="100"/>
      <c r="B95" s="67" t="s">
        <v>2363</v>
      </c>
      <c r="C95" s="91">
        <v>15</v>
      </c>
      <c r="D95" s="69">
        <v>8703949.0500000007</v>
      </c>
      <c r="E95" s="68">
        <v>0</v>
      </c>
      <c r="F95" s="69">
        <v>0</v>
      </c>
      <c r="G95" s="70">
        <v>15</v>
      </c>
      <c r="H95" s="71">
        <v>8703949.0500000007</v>
      </c>
    </row>
    <row r="96" spans="1:8" ht="11.25" customHeight="1" outlineLevel="2" x14ac:dyDescent="0.2">
      <c r="A96" s="100"/>
      <c r="B96" s="67" t="s">
        <v>2364</v>
      </c>
      <c r="C96" s="91">
        <v>15</v>
      </c>
      <c r="D96" s="69">
        <v>8703949.0500000007</v>
      </c>
      <c r="E96" s="68">
        <v>1</v>
      </c>
      <c r="F96" s="69">
        <v>580263.27</v>
      </c>
      <c r="G96" s="70">
        <v>16</v>
      </c>
      <c r="H96" s="71">
        <v>9284212.3200000003</v>
      </c>
    </row>
    <row r="97" spans="1:8" ht="11.25" customHeight="1" outlineLevel="2" x14ac:dyDescent="0.2">
      <c r="A97" s="100"/>
      <c r="B97" s="67" t="s">
        <v>2365</v>
      </c>
      <c r="C97" s="91">
        <v>15</v>
      </c>
      <c r="D97" s="69">
        <v>8703949.0500000007</v>
      </c>
      <c r="E97" s="68">
        <v>0</v>
      </c>
      <c r="F97" s="69">
        <v>0</v>
      </c>
      <c r="G97" s="70">
        <v>15</v>
      </c>
      <c r="H97" s="71">
        <v>8703949.0500000007</v>
      </c>
    </row>
    <row r="98" spans="1:8" ht="11.25" customHeight="1" outlineLevel="2" x14ac:dyDescent="0.2">
      <c r="A98" s="100"/>
      <c r="B98" s="67" t="s">
        <v>2366</v>
      </c>
      <c r="C98" s="91">
        <v>15</v>
      </c>
      <c r="D98" s="69">
        <v>8703949.0500000007</v>
      </c>
      <c r="E98" s="68">
        <v>0</v>
      </c>
      <c r="F98" s="69">
        <v>0</v>
      </c>
      <c r="G98" s="70">
        <v>15</v>
      </c>
      <c r="H98" s="71">
        <v>8703949.0500000007</v>
      </c>
    </row>
    <row r="99" spans="1:8" ht="21.75" customHeight="1" outlineLevel="1" collapsed="1" x14ac:dyDescent="0.2">
      <c r="A99" s="62"/>
      <c r="B99" s="63" t="s">
        <v>2398</v>
      </c>
      <c r="C99" s="99">
        <v>730</v>
      </c>
      <c r="D99" s="65">
        <v>105324013.09999999</v>
      </c>
      <c r="E99" s="64">
        <v>3</v>
      </c>
      <c r="F99" s="65">
        <v>432838.41</v>
      </c>
      <c r="G99" s="64">
        <v>733</v>
      </c>
      <c r="H99" s="65">
        <v>105756851.51000001</v>
      </c>
    </row>
    <row r="100" spans="1:8" ht="11.25" customHeight="1" outlineLevel="2" x14ac:dyDescent="0.2">
      <c r="A100" s="100"/>
      <c r="B100" s="67" t="s">
        <v>2363</v>
      </c>
      <c r="C100" s="91">
        <v>183</v>
      </c>
      <c r="D100" s="69">
        <v>26403143.010000002</v>
      </c>
      <c r="E100" s="68">
        <v>-15</v>
      </c>
      <c r="F100" s="69">
        <v>-2164192.0499999998</v>
      </c>
      <c r="G100" s="70">
        <v>168</v>
      </c>
      <c r="H100" s="71">
        <v>24238950.960000001</v>
      </c>
    </row>
    <row r="101" spans="1:8" ht="11.25" customHeight="1" outlineLevel="2" x14ac:dyDescent="0.2">
      <c r="A101" s="100"/>
      <c r="B101" s="67" t="s">
        <v>2364</v>
      </c>
      <c r="C101" s="91">
        <v>182</v>
      </c>
      <c r="D101" s="69">
        <v>26258863.539999999</v>
      </c>
      <c r="E101" s="68">
        <v>78</v>
      </c>
      <c r="F101" s="69">
        <v>11253798.66</v>
      </c>
      <c r="G101" s="70">
        <v>260</v>
      </c>
      <c r="H101" s="71">
        <v>37512662.200000003</v>
      </c>
    </row>
    <row r="102" spans="1:8" ht="11.25" customHeight="1" outlineLevel="2" x14ac:dyDescent="0.2">
      <c r="A102" s="100"/>
      <c r="B102" s="67" t="s">
        <v>2365</v>
      </c>
      <c r="C102" s="91">
        <v>183</v>
      </c>
      <c r="D102" s="69">
        <v>26403143.010000002</v>
      </c>
      <c r="E102" s="68">
        <v>-30</v>
      </c>
      <c r="F102" s="69">
        <v>-4328384.0999999996</v>
      </c>
      <c r="G102" s="70">
        <v>153</v>
      </c>
      <c r="H102" s="71">
        <v>22074758.91</v>
      </c>
    </row>
    <row r="103" spans="1:8" ht="11.25" customHeight="1" outlineLevel="2" x14ac:dyDescent="0.2">
      <c r="A103" s="100"/>
      <c r="B103" s="67" t="s">
        <v>2366</v>
      </c>
      <c r="C103" s="91">
        <v>182</v>
      </c>
      <c r="D103" s="69">
        <v>26258863.539999999</v>
      </c>
      <c r="E103" s="68">
        <v>-30</v>
      </c>
      <c r="F103" s="69">
        <v>-4328384.0999999996</v>
      </c>
      <c r="G103" s="70">
        <v>152</v>
      </c>
      <c r="H103" s="71">
        <v>21930479.440000001</v>
      </c>
    </row>
    <row r="104" spans="1:8" ht="21.75" customHeight="1" outlineLevel="1" collapsed="1" x14ac:dyDescent="0.2">
      <c r="A104" s="62"/>
      <c r="B104" s="63" t="s">
        <v>2410</v>
      </c>
      <c r="C104" s="99">
        <v>400</v>
      </c>
      <c r="D104" s="65">
        <v>60816748</v>
      </c>
      <c r="E104" s="64">
        <v>5</v>
      </c>
      <c r="F104" s="65">
        <v>760209.35</v>
      </c>
      <c r="G104" s="64">
        <v>405</v>
      </c>
      <c r="H104" s="65">
        <v>61576957.350000001</v>
      </c>
    </row>
    <row r="105" spans="1:8" ht="11.25" customHeight="1" outlineLevel="2" x14ac:dyDescent="0.2">
      <c r="A105" s="100"/>
      <c r="B105" s="67" t="s">
        <v>2363</v>
      </c>
      <c r="C105" s="91">
        <v>100</v>
      </c>
      <c r="D105" s="69">
        <v>15204187</v>
      </c>
      <c r="E105" s="68">
        <v>0</v>
      </c>
      <c r="F105" s="69">
        <v>0</v>
      </c>
      <c r="G105" s="70">
        <v>100</v>
      </c>
      <c r="H105" s="71">
        <v>15204187</v>
      </c>
    </row>
    <row r="106" spans="1:8" ht="11.25" customHeight="1" outlineLevel="2" x14ac:dyDescent="0.2">
      <c r="A106" s="100"/>
      <c r="B106" s="67" t="s">
        <v>2364</v>
      </c>
      <c r="C106" s="91">
        <v>100</v>
      </c>
      <c r="D106" s="69">
        <v>15204187</v>
      </c>
      <c r="E106" s="68">
        <v>25</v>
      </c>
      <c r="F106" s="69">
        <v>3801046.75</v>
      </c>
      <c r="G106" s="70">
        <v>125</v>
      </c>
      <c r="H106" s="71">
        <v>19005233.75</v>
      </c>
    </row>
    <row r="107" spans="1:8" ht="12" customHeight="1" outlineLevel="2" x14ac:dyDescent="0.2">
      <c r="A107" s="100"/>
      <c r="B107" s="67" t="s">
        <v>2365</v>
      </c>
      <c r="C107" s="91">
        <v>100</v>
      </c>
      <c r="D107" s="69">
        <v>15204187</v>
      </c>
      <c r="E107" s="68">
        <v>-10</v>
      </c>
      <c r="F107" s="69">
        <v>-1520418.7</v>
      </c>
      <c r="G107" s="70">
        <v>90</v>
      </c>
      <c r="H107" s="71">
        <v>13683768.300000001</v>
      </c>
    </row>
    <row r="108" spans="1:8" ht="11.25" customHeight="1" outlineLevel="2" x14ac:dyDescent="0.2">
      <c r="A108" s="100"/>
      <c r="B108" s="67" t="s">
        <v>2366</v>
      </c>
      <c r="C108" s="91">
        <v>100</v>
      </c>
      <c r="D108" s="69">
        <v>15204187</v>
      </c>
      <c r="E108" s="68">
        <v>-10</v>
      </c>
      <c r="F108" s="69">
        <v>-1520418.7</v>
      </c>
      <c r="G108" s="70">
        <v>90</v>
      </c>
      <c r="H108" s="71">
        <v>13683768.300000001</v>
      </c>
    </row>
    <row r="109" spans="1:8" ht="11.25" customHeight="1" collapsed="1" x14ac:dyDescent="0.2">
      <c r="A109" s="59" t="s">
        <v>2411</v>
      </c>
      <c r="B109" s="59" t="s">
        <v>2412</v>
      </c>
      <c r="C109" s="106">
        <f>C110</f>
        <v>23</v>
      </c>
      <c r="D109" s="61">
        <f>D110</f>
        <v>12540518.85</v>
      </c>
      <c r="E109" s="106">
        <f t="shared" ref="E109:H109" si="4">E110</f>
        <v>-1</v>
      </c>
      <c r="F109" s="61">
        <f t="shared" si="4"/>
        <v>-545239.94999999995</v>
      </c>
      <c r="G109" s="106">
        <f t="shared" si="4"/>
        <v>22</v>
      </c>
      <c r="H109" s="61">
        <f t="shared" si="4"/>
        <v>11995278.9</v>
      </c>
    </row>
    <row r="110" spans="1:8" ht="11.25" customHeight="1" outlineLevel="1" x14ac:dyDescent="0.2">
      <c r="A110" s="62"/>
      <c r="B110" s="63" t="s">
        <v>2413</v>
      </c>
      <c r="C110" s="99">
        <v>23</v>
      </c>
      <c r="D110" s="65">
        <v>12540518.85</v>
      </c>
      <c r="E110" s="65">
        <v>-1</v>
      </c>
      <c r="F110" s="65">
        <v>-545239.94999999995</v>
      </c>
      <c r="G110" s="64">
        <v>22</v>
      </c>
      <c r="H110" s="65">
        <v>11995278.9</v>
      </c>
    </row>
    <row r="111" spans="1:8" ht="11.25" customHeight="1" outlineLevel="2" x14ac:dyDescent="0.2">
      <c r="A111" s="100"/>
      <c r="B111" s="67" t="s">
        <v>2363</v>
      </c>
      <c r="C111" s="91">
        <v>2</v>
      </c>
      <c r="D111" s="69">
        <v>1090479.8999999999</v>
      </c>
      <c r="E111" s="103">
        <v>0</v>
      </c>
      <c r="F111" s="104">
        <v>0</v>
      </c>
      <c r="G111" s="70">
        <v>2</v>
      </c>
      <c r="H111" s="71">
        <v>1090479.8999999999</v>
      </c>
    </row>
    <row r="112" spans="1:8" ht="11.25" customHeight="1" outlineLevel="2" x14ac:dyDescent="0.2">
      <c r="A112" s="100"/>
      <c r="B112" s="67" t="s">
        <v>2364</v>
      </c>
      <c r="C112" s="91">
        <v>6</v>
      </c>
      <c r="D112" s="69">
        <v>3271439.7</v>
      </c>
      <c r="E112" s="103">
        <v>-1</v>
      </c>
      <c r="F112" s="104">
        <v>-545239.94999999995</v>
      </c>
      <c r="G112" s="70">
        <v>5</v>
      </c>
      <c r="H112" s="71">
        <v>2726199.75</v>
      </c>
    </row>
    <row r="113" spans="1:8" ht="11.25" customHeight="1" outlineLevel="2" x14ac:dyDescent="0.2">
      <c r="A113" s="100"/>
      <c r="B113" s="67" t="s">
        <v>2365</v>
      </c>
      <c r="C113" s="91">
        <v>8</v>
      </c>
      <c r="D113" s="69">
        <v>4361919.5999999996</v>
      </c>
      <c r="E113" s="103">
        <v>0</v>
      </c>
      <c r="F113" s="104">
        <v>0</v>
      </c>
      <c r="G113" s="70">
        <v>8</v>
      </c>
      <c r="H113" s="71">
        <v>4361919.5999999996</v>
      </c>
    </row>
    <row r="114" spans="1:8" ht="11.25" customHeight="1" outlineLevel="2" x14ac:dyDescent="0.2">
      <c r="A114" s="100"/>
      <c r="B114" s="67" t="s">
        <v>2366</v>
      </c>
      <c r="C114" s="91">
        <v>7</v>
      </c>
      <c r="D114" s="69">
        <v>3816679.65</v>
      </c>
      <c r="E114" s="103">
        <v>0</v>
      </c>
      <c r="F114" s="104">
        <v>0</v>
      </c>
      <c r="G114" s="70">
        <v>7</v>
      </c>
      <c r="H114" s="71">
        <v>3816679.65</v>
      </c>
    </row>
    <row r="115" spans="1:8" ht="11.25" customHeight="1" collapsed="1" x14ac:dyDescent="0.2">
      <c r="A115" s="59" t="s">
        <v>90</v>
      </c>
      <c r="B115" s="59" t="s">
        <v>91</v>
      </c>
      <c r="C115" s="106">
        <f>C116</f>
        <v>161</v>
      </c>
      <c r="D115" s="61">
        <f>D116</f>
        <v>26816358.030000001</v>
      </c>
      <c r="E115" s="106">
        <f t="shared" ref="E115:H115" si="5">E116</f>
        <v>10</v>
      </c>
      <c r="F115" s="61">
        <f t="shared" si="5"/>
        <v>1665612.3</v>
      </c>
      <c r="G115" s="106">
        <f t="shared" si="5"/>
        <v>171</v>
      </c>
      <c r="H115" s="61">
        <f t="shared" si="5"/>
        <v>28481970.329999998</v>
      </c>
    </row>
    <row r="116" spans="1:8" ht="21.75" customHeight="1" outlineLevel="1" x14ac:dyDescent="0.2">
      <c r="A116" s="62"/>
      <c r="B116" s="63" t="s">
        <v>2396</v>
      </c>
      <c r="C116" s="99">
        <v>161</v>
      </c>
      <c r="D116" s="65">
        <v>26816358.030000001</v>
      </c>
      <c r="E116" s="65">
        <v>10</v>
      </c>
      <c r="F116" s="65">
        <v>1665612.3</v>
      </c>
      <c r="G116" s="65">
        <v>171</v>
      </c>
      <c r="H116" s="65">
        <v>28481970.329999998</v>
      </c>
    </row>
    <row r="117" spans="1:8" ht="11.25" customHeight="1" outlineLevel="2" x14ac:dyDescent="0.2">
      <c r="A117" s="100"/>
      <c r="B117" s="67" t="s">
        <v>2363</v>
      </c>
      <c r="C117" s="91">
        <v>43</v>
      </c>
      <c r="D117" s="69">
        <v>7162132.8899999997</v>
      </c>
      <c r="E117" s="105">
        <v>0</v>
      </c>
      <c r="F117" s="104">
        <v>0</v>
      </c>
      <c r="G117" s="70">
        <v>43</v>
      </c>
      <c r="H117" s="71">
        <v>7162132.8899999997</v>
      </c>
    </row>
    <row r="118" spans="1:8" ht="11.25" customHeight="1" outlineLevel="2" x14ac:dyDescent="0.2">
      <c r="A118" s="100"/>
      <c r="B118" s="67" t="s">
        <v>2364</v>
      </c>
      <c r="C118" s="91">
        <v>58</v>
      </c>
      <c r="D118" s="69">
        <v>9660551.3399999999</v>
      </c>
      <c r="E118" s="103">
        <v>10</v>
      </c>
      <c r="F118" s="104">
        <v>1665612.3</v>
      </c>
      <c r="G118" s="70">
        <v>68</v>
      </c>
      <c r="H118" s="71">
        <v>11326163.640000001</v>
      </c>
    </row>
    <row r="119" spans="1:8" ht="11.25" customHeight="1" outlineLevel="2" x14ac:dyDescent="0.2">
      <c r="A119" s="100"/>
      <c r="B119" s="67" t="s">
        <v>2365</v>
      </c>
      <c r="C119" s="91">
        <v>30</v>
      </c>
      <c r="D119" s="69">
        <v>4996836.9000000004</v>
      </c>
      <c r="E119" s="103">
        <v>0</v>
      </c>
      <c r="F119" s="104">
        <v>0</v>
      </c>
      <c r="G119" s="70">
        <v>30</v>
      </c>
      <c r="H119" s="71">
        <v>4996836.9000000004</v>
      </c>
    </row>
    <row r="120" spans="1:8" ht="11.25" customHeight="1" outlineLevel="2" x14ac:dyDescent="0.2">
      <c r="A120" s="100"/>
      <c r="B120" s="67" t="s">
        <v>2366</v>
      </c>
      <c r="C120" s="91">
        <v>30</v>
      </c>
      <c r="D120" s="69">
        <v>4996836.9000000004</v>
      </c>
      <c r="E120" s="103">
        <v>0</v>
      </c>
      <c r="F120" s="104">
        <v>0</v>
      </c>
      <c r="G120" s="70">
        <v>30</v>
      </c>
      <c r="H120" s="71">
        <v>4996836.9000000004</v>
      </c>
    </row>
    <row r="121" spans="1:8" ht="24.75" customHeight="1" collapsed="1" x14ac:dyDescent="0.2">
      <c r="A121" s="59" t="s">
        <v>105</v>
      </c>
      <c r="B121" s="59" t="s">
        <v>106</v>
      </c>
      <c r="C121" s="106">
        <f>C122+C126+C130+C134+C139</f>
        <v>226</v>
      </c>
      <c r="D121" s="61">
        <f>D122+D126+D130+D134+D139</f>
        <v>37346887.560000002</v>
      </c>
      <c r="E121" s="106">
        <f t="shared" ref="E121:H121" si="6">E122+E126+E130+E134+E139</f>
        <v>-58</v>
      </c>
      <c r="F121" s="61">
        <f t="shared" si="6"/>
        <v>-9708947.8300000001</v>
      </c>
      <c r="G121" s="106">
        <f t="shared" si="6"/>
        <v>168</v>
      </c>
      <c r="H121" s="61">
        <f t="shared" si="6"/>
        <v>27637939.73</v>
      </c>
    </row>
    <row r="122" spans="1:8" ht="21.75" customHeight="1" outlineLevel="1" x14ac:dyDescent="0.2">
      <c r="A122" s="62"/>
      <c r="B122" s="63" t="s">
        <v>2391</v>
      </c>
      <c r="C122" s="99">
        <v>81</v>
      </c>
      <c r="D122" s="65">
        <v>14008911.93</v>
      </c>
      <c r="E122" s="65">
        <v>-25</v>
      </c>
      <c r="F122" s="65">
        <v>-4323738.25</v>
      </c>
      <c r="G122" s="65">
        <v>56</v>
      </c>
      <c r="H122" s="65">
        <v>9685173.6799999997</v>
      </c>
    </row>
    <row r="123" spans="1:8" ht="11.25" customHeight="1" outlineLevel="2" x14ac:dyDescent="0.2">
      <c r="A123" s="100"/>
      <c r="B123" s="67" t="s">
        <v>2363</v>
      </c>
      <c r="C123" s="91">
        <v>16</v>
      </c>
      <c r="D123" s="69">
        <v>2767192.48</v>
      </c>
      <c r="E123" s="103">
        <v>0</v>
      </c>
      <c r="F123" s="104">
        <v>0</v>
      </c>
      <c r="G123" s="70">
        <v>16</v>
      </c>
      <c r="H123" s="71">
        <v>2767192.48</v>
      </c>
    </row>
    <row r="124" spans="1:8" ht="11.25" customHeight="1" outlineLevel="2" x14ac:dyDescent="0.2">
      <c r="A124" s="100"/>
      <c r="B124" s="67" t="s">
        <v>2365</v>
      </c>
      <c r="C124" s="91">
        <v>33</v>
      </c>
      <c r="D124" s="69">
        <v>5707334.4900000002</v>
      </c>
      <c r="E124" s="103">
        <v>-12</v>
      </c>
      <c r="F124" s="104">
        <v>-2075394.36</v>
      </c>
      <c r="G124" s="70">
        <v>21</v>
      </c>
      <c r="H124" s="71">
        <v>3631940.13</v>
      </c>
    </row>
    <row r="125" spans="1:8" ht="11.25" customHeight="1" outlineLevel="2" x14ac:dyDescent="0.2">
      <c r="A125" s="100"/>
      <c r="B125" s="67" t="s">
        <v>2366</v>
      </c>
      <c r="C125" s="91">
        <v>32</v>
      </c>
      <c r="D125" s="69">
        <v>5534384.96</v>
      </c>
      <c r="E125" s="103">
        <v>-13</v>
      </c>
      <c r="F125" s="104">
        <v>-2248343.89</v>
      </c>
      <c r="G125" s="70">
        <v>19</v>
      </c>
      <c r="H125" s="71">
        <v>3286041.07</v>
      </c>
    </row>
    <row r="126" spans="1:8" ht="21.75" customHeight="1" outlineLevel="1" collapsed="1" x14ac:dyDescent="0.2">
      <c r="A126" s="62"/>
      <c r="B126" s="63" t="s">
        <v>2392</v>
      </c>
      <c r="C126" s="99">
        <v>43</v>
      </c>
      <c r="D126" s="65">
        <v>8596311.8900000006</v>
      </c>
      <c r="E126" s="65">
        <v>-10</v>
      </c>
      <c r="F126" s="65">
        <v>-1999142.3</v>
      </c>
      <c r="G126" s="65">
        <v>33</v>
      </c>
      <c r="H126" s="65">
        <v>6597169.5899999999</v>
      </c>
    </row>
    <row r="127" spans="1:8" ht="11.25" customHeight="1" outlineLevel="2" x14ac:dyDescent="0.2">
      <c r="A127" s="100"/>
      <c r="B127" s="67" t="s">
        <v>2363</v>
      </c>
      <c r="C127" s="91">
        <v>5</v>
      </c>
      <c r="D127" s="69">
        <v>999571.15</v>
      </c>
      <c r="E127" s="103">
        <v>0</v>
      </c>
      <c r="F127" s="104">
        <v>0</v>
      </c>
      <c r="G127" s="70">
        <v>5</v>
      </c>
      <c r="H127" s="71">
        <v>999571.15</v>
      </c>
    </row>
    <row r="128" spans="1:8" ht="11.25" customHeight="1" outlineLevel="2" x14ac:dyDescent="0.2">
      <c r="A128" s="100"/>
      <c r="B128" s="67" t="s">
        <v>2365</v>
      </c>
      <c r="C128" s="91">
        <v>19</v>
      </c>
      <c r="D128" s="69">
        <v>3798370.37</v>
      </c>
      <c r="E128" s="103">
        <v>-5</v>
      </c>
      <c r="F128" s="104">
        <v>-999571.15</v>
      </c>
      <c r="G128" s="70">
        <v>14</v>
      </c>
      <c r="H128" s="71">
        <v>2798799.22</v>
      </c>
    </row>
    <row r="129" spans="1:8" ht="11.25" customHeight="1" outlineLevel="2" x14ac:dyDescent="0.2">
      <c r="A129" s="100"/>
      <c r="B129" s="67" t="s">
        <v>2366</v>
      </c>
      <c r="C129" s="91">
        <v>19</v>
      </c>
      <c r="D129" s="69">
        <v>3798370.37</v>
      </c>
      <c r="E129" s="103">
        <v>-5</v>
      </c>
      <c r="F129" s="104">
        <v>-999571.15</v>
      </c>
      <c r="G129" s="70">
        <v>14</v>
      </c>
      <c r="H129" s="71">
        <v>2798799.22</v>
      </c>
    </row>
    <row r="130" spans="1:8" ht="21.75" customHeight="1" outlineLevel="1" collapsed="1" x14ac:dyDescent="0.2">
      <c r="A130" s="62"/>
      <c r="B130" s="63" t="s">
        <v>2393</v>
      </c>
      <c r="C130" s="99">
        <v>10</v>
      </c>
      <c r="D130" s="65">
        <v>2266741.1</v>
      </c>
      <c r="E130" s="65">
        <v>-3</v>
      </c>
      <c r="F130" s="65">
        <v>-680022.33</v>
      </c>
      <c r="G130" s="65">
        <v>7</v>
      </c>
      <c r="H130" s="65">
        <v>1586718.77</v>
      </c>
    </row>
    <row r="131" spans="1:8" ht="11.25" customHeight="1" outlineLevel="2" x14ac:dyDescent="0.2">
      <c r="A131" s="100"/>
      <c r="B131" s="67" t="s">
        <v>2363</v>
      </c>
      <c r="C131" s="91">
        <v>1</v>
      </c>
      <c r="D131" s="69">
        <v>226674.11</v>
      </c>
      <c r="E131" s="69">
        <v>0</v>
      </c>
      <c r="F131" s="69">
        <v>0</v>
      </c>
      <c r="G131" s="69">
        <v>1</v>
      </c>
      <c r="H131" s="69">
        <v>226674.11</v>
      </c>
    </row>
    <row r="132" spans="1:8" ht="11.25" customHeight="1" outlineLevel="2" x14ac:dyDescent="0.2">
      <c r="A132" s="100"/>
      <c r="B132" s="67" t="s">
        <v>2365</v>
      </c>
      <c r="C132" s="91">
        <v>5</v>
      </c>
      <c r="D132" s="69">
        <v>1133370.55</v>
      </c>
      <c r="E132" s="69">
        <v>-3</v>
      </c>
      <c r="F132" s="69">
        <v>-680022.33</v>
      </c>
      <c r="G132" s="70">
        <v>2</v>
      </c>
      <c r="H132" s="71">
        <v>453348.22</v>
      </c>
    </row>
    <row r="133" spans="1:8" ht="11.25" customHeight="1" outlineLevel="2" x14ac:dyDescent="0.2">
      <c r="A133" s="100"/>
      <c r="B133" s="67" t="s">
        <v>2366</v>
      </c>
      <c r="C133" s="91">
        <v>4</v>
      </c>
      <c r="D133" s="69">
        <v>906696.44</v>
      </c>
      <c r="E133" s="69">
        <v>0</v>
      </c>
      <c r="F133" s="69">
        <v>0</v>
      </c>
      <c r="G133" s="70">
        <v>4</v>
      </c>
      <c r="H133" s="71">
        <v>906696.44</v>
      </c>
    </row>
    <row r="134" spans="1:8" ht="21.75" customHeight="1" outlineLevel="1" collapsed="1" x14ac:dyDescent="0.2">
      <c r="A134" s="62"/>
      <c r="B134" s="63" t="s">
        <v>2414</v>
      </c>
      <c r="C134" s="99">
        <v>68</v>
      </c>
      <c r="D134" s="65">
        <v>8739583.0399999991</v>
      </c>
      <c r="E134" s="65">
        <v>-15</v>
      </c>
      <c r="F134" s="65">
        <v>-1927849.2</v>
      </c>
      <c r="G134" s="64">
        <v>53</v>
      </c>
      <c r="H134" s="65">
        <v>6811733.8399999999</v>
      </c>
    </row>
    <row r="135" spans="1:8" ht="11.25" customHeight="1" outlineLevel="2" x14ac:dyDescent="0.2">
      <c r="A135" s="100"/>
      <c r="B135" s="67" t="s">
        <v>2363</v>
      </c>
      <c r="C135" s="91">
        <v>16</v>
      </c>
      <c r="D135" s="69">
        <v>2056372.48</v>
      </c>
      <c r="E135" s="103">
        <v>0</v>
      </c>
      <c r="F135" s="104">
        <v>0</v>
      </c>
      <c r="G135" s="70">
        <v>16</v>
      </c>
      <c r="H135" s="71">
        <v>2056372.48</v>
      </c>
    </row>
    <row r="136" spans="1:8" ht="11.25" customHeight="1" outlineLevel="2" x14ac:dyDescent="0.2">
      <c r="A136" s="100"/>
      <c r="B136" s="67" t="s">
        <v>2364</v>
      </c>
      <c r="C136" s="91">
        <v>3</v>
      </c>
      <c r="D136" s="69">
        <v>385569.84</v>
      </c>
      <c r="E136" s="103">
        <v>0</v>
      </c>
      <c r="F136" s="104">
        <v>0</v>
      </c>
      <c r="G136" s="70">
        <v>3</v>
      </c>
      <c r="H136" s="71">
        <v>385569.84</v>
      </c>
    </row>
    <row r="137" spans="1:8" ht="11.25" customHeight="1" outlineLevel="2" x14ac:dyDescent="0.2">
      <c r="A137" s="100"/>
      <c r="B137" s="67" t="s">
        <v>2365</v>
      </c>
      <c r="C137" s="91">
        <v>24</v>
      </c>
      <c r="D137" s="69">
        <v>3084558.72</v>
      </c>
      <c r="E137" s="103">
        <v>-7</v>
      </c>
      <c r="F137" s="104">
        <v>-899662.96</v>
      </c>
      <c r="G137" s="70">
        <v>17</v>
      </c>
      <c r="H137" s="71">
        <v>2184895.7599999998</v>
      </c>
    </row>
    <row r="138" spans="1:8" ht="11.25" customHeight="1" outlineLevel="2" x14ac:dyDescent="0.2">
      <c r="A138" s="100"/>
      <c r="B138" s="67" t="s">
        <v>2366</v>
      </c>
      <c r="C138" s="91">
        <v>25</v>
      </c>
      <c r="D138" s="69">
        <v>3213082</v>
      </c>
      <c r="E138" s="103">
        <v>-8</v>
      </c>
      <c r="F138" s="104">
        <v>-1028186.24</v>
      </c>
      <c r="G138" s="70">
        <v>17</v>
      </c>
      <c r="H138" s="71">
        <v>2184895.7599999998</v>
      </c>
    </row>
    <row r="139" spans="1:8" ht="21.75" customHeight="1" outlineLevel="1" collapsed="1" x14ac:dyDescent="0.2">
      <c r="A139" s="62"/>
      <c r="B139" s="63" t="s">
        <v>2394</v>
      </c>
      <c r="C139" s="99">
        <v>24</v>
      </c>
      <c r="D139" s="65">
        <v>3735339.6</v>
      </c>
      <c r="E139" s="65">
        <v>-5</v>
      </c>
      <c r="F139" s="65">
        <v>-778195.75</v>
      </c>
      <c r="G139" s="64">
        <v>19</v>
      </c>
      <c r="H139" s="65">
        <v>2957143.85</v>
      </c>
    </row>
    <row r="140" spans="1:8" ht="11.25" customHeight="1" outlineLevel="2" x14ac:dyDescent="0.2">
      <c r="A140" s="100"/>
      <c r="B140" s="67" t="s">
        <v>2363</v>
      </c>
      <c r="C140" s="91">
        <v>4</v>
      </c>
      <c r="D140" s="69">
        <v>622556.6</v>
      </c>
      <c r="E140" s="103">
        <v>0</v>
      </c>
      <c r="F140" s="104">
        <v>0</v>
      </c>
      <c r="G140" s="70">
        <v>4</v>
      </c>
      <c r="H140" s="71">
        <v>622556.6</v>
      </c>
    </row>
    <row r="141" spans="1:8" ht="11.25" customHeight="1" outlineLevel="2" x14ac:dyDescent="0.2">
      <c r="A141" s="100"/>
      <c r="B141" s="67" t="s">
        <v>2365</v>
      </c>
      <c r="C141" s="91">
        <v>10</v>
      </c>
      <c r="D141" s="69">
        <v>1556391.5</v>
      </c>
      <c r="E141" s="103">
        <v>-3</v>
      </c>
      <c r="F141" s="104">
        <v>-466917.45</v>
      </c>
      <c r="G141" s="70">
        <v>7</v>
      </c>
      <c r="H141" s="71">
        <v>1089474.05</v>
      </c>
    </row>
    <row r="142" spans="1:8" ht="11.25" customHeight="1" outlineLevel="2" x14ac:dyDescent="0.2">
      <c r="A142" s="100"/>
      <c r="B142" s="67" t="s">
        <v>2366</v>
      </c>
      <c r="C142" s="91">
        <v>10</v>
      </c>
      <c r="D142" s="69">
        <v>1556391.5</v>
      </c>
      <c r="E142" s="103">
        <v>-2</v>
      </c>
      <c r="F142" s="104">
        <v>-311278.3</v>
      </c>
      <c r="G142" s="70">
        <v>8</v>
      </c>
      <c r="H142" s="71">
        <v>1245113.2</v>
      </c>
    </row>
    <row r="143" spans="1:8" ht="11.25" customHeight="1" collapsed="1" x14ac:dyDescent="0.2">
      <c r="A143" s="59" t="s">
        <v>132</v>
      </c>
      <c r="B143" s="59" t="s">
        <v>133</v>
      </c>
      <c r="C143" s="106">
        <f>C144+C149+C154+C159+C164+C169+C174+C177+C180+C183</f>
        <v>401</v>
      </c>
      <c r="D143" s="124">
        <f>D144+D149+D154+D159+D164+D169+D174+D177+D180+D183</f>
        <v>77168674.37000002</v>
      </c>
      <c r="E143" s="106">
        <f t="shared" ref="E143:H143" si="7">E144+E149+E154+E159+E164+E169+E174+E177+E180+E183</f>
        <v>9</v>
      </c>
      <c r="F143" s="124">
        <f t="shared" si="7"/>
        <v>-590430.10000000079</v>
      </c>
      <c r="G143" s="106">
        <f t="shared" si="7"/>
        <v>410</v>
      </c>
      <c r="H143" s="124">
        <f t="shared" si="7"/>
        <v>76578244.270000011</v>
      </c>
    </row>
    <row r="144" spans="1:8" ht="11.25" customHeight="1" outlineLevel="1" x14ac:dyDescent="0.2">
      <c r="A144" s="62"/>
      <c r="B144" s="63" t="s">
        <v>2415</v>
      </c>
      <c r="C144" s="99">
        <v>20</v>
      </c>
      <c r="D144" s="65">
        <v>5351004</v>
      </c>
      <c r="E144" s="65">
        <v>4</v>
      </c>
      <c r="F144" s="65">
        <v>1070200.8</v>
      </c>
      <c r="G144" s="64">
        <v>24</v>
      </c>
      <c r="H144" s="65">
        <v>6421204.7999999998</v>
      </c>
    </row>
    <row r="145" spans="1:8" ht="11.25" customHeight="1" outlineLevel="2" x14ac:dyDescent="0.2">
      <c r="A145" s="100"/>
      <c r="B145" s="67" t="s">
        <v>2363</v>
      </c>
      <c r="C145" s="91">
        <v>5</v>
      </c>
      <c r="D145" s="69">
        <v>1337751</v>
      </c>
      <c r="E145" s="103">
        <v>0</v>
      </c>
      <c r="F145" s="104">
        <v>0</v>
      </c>
      <c r="G145" s="70">
        <v>5</v>
      </c>
      <c r="H145" s="71">
        <v>1337751</v>
      </c>
    </row>
    <row r="146" spans="1:8" ht="11.25" customHeight="1" outlineLevel="2" x14ac:dyDescent="0.2">
      <c r="A146" s="100"/>
      <c r="B146" s="67" t="s">
        <v>2364</v>
      </c>
      <c r="C146" s="91">
        <v>5</v>
      </c>
      <c r="D146" s="69">
        <v>1337751</v>
      </c>
      <c r="E146" s="103">
        <v>4</v>
      </c>
      <c r="F146" s="104">
        <v>1070200.8</v>
      </c>
      <c r="G146" s="70">
        <v>9</v>
      </c>
      <c r="H146" s="71">
        <v>2407951.7999999998</v>
      </c>
    </row>
    <row r="147" spans="1:8" ht="11.25" customHeight="1" outlineLevel="2" x14ac:dyDescent="0.2">
      <c r="A147" s="100"/>
      <c r="B147" s="67" t="s">
        <v>2365</v>
      </c>
      <c r="C147" s="91">
        <v>5</v>
      </c>
      <c r="D147" s="69">
        <v>1337751</v>
      </c>
      <c r="E147" s="105">
        <v>0</v>
      </c>
      <c r="F147" s="104">
        <v>0</v>
      </c>
      <c r="G147" s="70">
        <v>5</v>
      </c>
      <c r="H147" s="71">
        <v>1337751</v>
      </c>
    </row>
    <row r="148" spans="1:8" ht="11.25" customHeight="1" outlineLevel="2" x14ac:dyDescent="0.2">
      <c r="A148" s="100"/>
      <c r="B148" s="67" t="s">
        <v>2366</v>
      </c>
      <c r="C148" s="91">
        <v>5</v>
      </c>
      <c r="D148" s="69">
        <v>1337751</v>
      </c>
      <c r="E148" s="103">
        <v>0</v>
      </c>
      <c r="F148" s="104">
        <v>0</v>
      </c>
      <c r="G148" s="70">
        <v>5</v>
      </c>
      <c r="H148" s="71">
        <v>1337751</v>
      </c>
    </row>
    <row r="149" spans="1:8" ht="11.25" customHeight="1" outlineLevel="1" collapsed="1" x14ac:dyDescent="0.2">
      <c r="A149" s="62"/>
      <c r="B149" s="63" t="s">
        <v>2413</v>
      </c>
      <c r="C149" s="99">
        <v>14</v>
      </c>
      <c r="D149" s="65">
        <v>7633359.2999999998</v>
      </c>
      <c r="E149" s="65">
        <v>-7</v>
      </c>
      <c r="F149" s="65">
        <v>-3816679.65</v>
      </c>
      <c r="G149" s="64">
        <v>7</v>
      </c>
      <c r="H149" s="65">
        <v>3816679.65</v>
      </c>
    </row>
    <row r="150" spans="1:8" ht="11.25" customHeight="1" outlineLevel="2" x14ac:dyDescent="0.2">
      <c r="A150" s="100"/>
      <c r="B150" s="67" t="s">
        <v>2363</v>
      </c>
      <c r="C150" s="91">
        <v>1</v>
      </c>
      <c r="D150" s="69">
        <v>545239.94999999995</v>
      </c>
      <c r="E150" s="103">
        <v>0</v>
      </c>
      <c r="F150" s="104">
        <v>0</v>
      </c>
      <c r="G150" s="70">
        <v>1</v>
      </c>
      <c r="H150" s="71">
        <v>545239.94999999995</v>
      </c>
    </row>
    <row r="151" spans="1:8" ht="11.25" customHeight="1" outlineLevel="2" x14ac:dyDescent="0.2">
      <c r="A151" s="100"/>
      <c r="B151" s="67" t="s">
        <v>2364</v>
      </c>
      <c r="C151" s="91">
        <v>3</v>
      </c>
      <c r="D151" s="69">
        <v>1635719.85</v>
      </c>
      <c r="E151" s="103">
        <v>-3</v>
      </c>
      <c r="F151" s="104">
        <v>-1635719.85</v>
      </c>
      <c r="G151" s="70">
        <v>0</v>
      </c>
      <c r="H151" s="71">
        <v>0</v>
      </c>
    </row>
    <row r="152" spans="1:8" ht="11.25" customHeight="1" outlineLevel="2" x14ac:dyDescent="0.2">
      <c r="A152" s="100"/>
      <c r="B152" s="67" t="s">
        <v>2365</v>
      </c>
      <c r="C152" s="91">
        <v>5</v>
      </c>
      <c r="D152" s="69">
        <v>2726199.75</v>
      </c>
      <c r="E152" s="103">
        <v>-2</v>
      </c>
      <c r="F152" s="104">
        <v>-1090479.8999999999</v>
      </c>
      <c r="G152" s="70">
        <v>3</v>
      </c>
      <c r="H152" s="71">
        <v>1635719.85</v>
      </c>
    </row>
    <row r="153" spans="1:8" ht="11.25" customHeight="1" outlineLevel="2" x14ac:dyDescent="0.2">
      <c r="A153" s="100"/>
      <c r="B153" s="67" t="s">
        <v>2366</v>
      </c>
      <c r="C153" s="91">
        <v>5</v>
      </c>
      <c r="D153" s="69">
        <v>2726199.75</v>
      </c>
      <c r="E153" s="103">
        <v>-2</v>
      </c>
      <c r="F153" s="104">
        <v>-1090479.8999999999</v>
      </c>
      <c r="G153" s="70">
        <v>3</v>
      </c>
      <c r="H153" s="71">
        <v>1635719.85</v>
      </c>
    </row>
    <row r="154" spans="1:8" ht="21.75" customHeight="1" outlineLevel="1" collapsed="1" x14ac:dyDescent="0.2">
      <c r="A154" s="62"/>
      <c r="B154" s="63" t="s">
        <v>2391</v>
      </c>
      <c r="C154" s="99">
        <v>195</v>
      </c>
      <c r="D154" s="65">
        <v>33725158.350000001</v>
      </c>
      <c r="E154" s="65">
        <v>-13</v>
      </c>
      <c r="F154" s="65">
        <v>-2248343.89</v>
      </c>
      <c r="G154" s="64">
        <v>182</v>
      </c>
      <c r="H154" s="65">
        <v>31476814.460000001</v>
      </c>
    </row>
    <row r="155" spans="1:8" ht="11.25" customHeight="1" outlineLevel="2" x14ac:dyDescent="0.2">
      <c r="A155" s="100"/>
      <c r="B155" s="67" t="s">
        <v>2363</v>
      </c>
      <c r="C155" s="91">
        <v>48</v>
      </c>
      <c r="D155" s="69">
        <v>8301577.4400000004</v>
      </c>
      <c r="E155" s="103">
        <v>0</v>
      </c>
      <c r="F155" s="104">
        <v>0</v>
      </c>
      <c r="G155" s="70">
        <v>48</v>
      </c>
      <c r="H155" s="71">
        <v>8301577.4400000004</v>
      </c>
    </row>
    <row r="156" spans="1:8" ht="11.25" customHeight="1" outlineLevel="2" x14ac:dyDescent="0.2">
      <c r="A156" s="100"/>
      <c r="B156" s="67" t="s">
        <v>2364</v>
      </c>
      <c r="C156" s="91">
        <v>44</v>
      </c>
      <c r="D156" s="69">
        <v>7609779.3200000003</v>
      </c>
      <c r="E156" s="105">
        <v>-13</v>
      </c>
      <c r="F156" s="104">
        <v>-2248343.89</v>
      </c>
      <c r="G156" s="70">
        <v>31</v>
      </c>
      <c r="H156" s="71">
        <v>5361435.43</v>
      </c>
    </row>
    <row r="157" spans="1:8" ht="11.25" customHeight="1" outlineLevel="2" x14ac:dyDescent="0.2">
      <c r="A157" s="100"/>
      <c r="B157" s="67" t="s">
        <v>2365</v>
      </c>
      <c r="C157" s="91">
        <v>52</v>
      </c>
      <c r="D157" s="69">
        <v>8993375.5600000005</v>
      </c>
      <c r="E157" s="105">
        <v>0</v>
      </c>
      <c r="F157" s="104">
        <v>0</v>
      </c>
      <c r="G157" s="70">
        <v>52</v>
      </c>
      <c r="H157" s="71">
        <v>8993375.5600000005</v>
      </c>
    </row>
    <row r="158" spans="1:8" ht="11.25" customHeight="1" outlineLevel="2" x14ac:dyDescent="0.2">
      <c r="A158" s="100"/>
      <c r="B158" s="67" t="s">
        <v>2366</v>
      </c>
      <c r="C158" s="91">
        <v>51</v>
      </c>
      <c r="D158" s="69">
        <v>8820426.0299999993</v>
      </c>
      <c r="E158" s="105">
        <v>0</v>
      </c>
      <c r="F158" s="104">
        <v>0</v>
      </c>
      <c r="G158" s="70">
        <v>51</v>
      </c>
      <c r="H158" s="71">
        <v>8820426.0299999993</v>
      </c>
    </row>
    <row r="159" spans="1:8" ht="21.75" customHeight="1" outlineLevel="1" collapsed="1" x14ac:dyDescent="0.2">
      <c r="A159" s="62"/>
      <c r="B159" s="63" t="s">
        <v>2392</v>
      </c>
      <c r="C159" s="99">
        <v>45</v>
      </c>
      <c r="D159" s="65">
        <v>8996140.3499999996</v>
      </c>
      <c r="E159" s="65">
        <v>6</v>
      </c>
      <c r="F159" s="65">
        <v>1199485.3799999999</v>
      </c>
      <c r="G159" s="64">
        <v>51</v>
      </c>
      <c r="H159" s="65">
        <v>10195625.73</v>
      </c>
    </row>
    <row r="160" spans="1:8" ht="11.25" customHeight="1" outlineLevel="2" x14ac:dyDescent="0.2">
      <c r="A160" s="100"/>
      <c r="B160" s="67" t="s">
        <v>2363</v>
      </c>
      <c r="C160" s="91">
        <v>11</v>
      </c>
      <c r="D160" s="69">
        <v>2199056.5299999998</v>
      </c>
      <c r="E160" s="105">
        <v>2</v>
      </c>
      <c r="F160" s="104">
        <v>399828.46</v>
      </c>
      <c r="G160" s="70">
        <v>13</v>
      </c>
      <c r="H160" s="71">
        <v>2598884.9900000002</v>
      </c>
    </row>
    <row r="161" spans="1:8" ht="11.25" customHeight="1" outlineLevel="2" x14ac:dyDescent="0.2">
      <c r="A161" s="100"/>
      <c r="B161" s="67" t="s">
        <v>2364</v>
      </c>
      <c r="C161" s="91">
        <v>11</v>
      </c>
      <c r="D161" s="69">
        <v>2199056.5299999998</v>
      </c>
      <c r="E161" s="103">
        <v>4</v>
      </c>
      <c r="F161" s="104">
        <v>799656.92</v>
      </c>
      <c r="G161" s="70">
        <v>15</v>
      </c>
      <c r="H161" s="71">
        <v>2998713.45</v>
      </c>
    </row>
    <row r="162" spans="1:8" ht="11.25" customHeight="1" outlineLevel="2" x14ac:dyDescent="0.2">
      <c r="A162" s="100"/>
      <c r="B162" s="67" t="s">
        <v>2365</v>
      </c>
      <c r="C162" s="91">
        <v>12</v>
      </c>
      <c r="D162" s="69">
        <v>2398970.7599999998</v>
      </c>
      <c r="E162" s="105">
        <v>0</v>
      </c>
      <c r="F162" s="104">
        <v>0</v>
      </c>
      <c r="G162" s="70">
        <v>12</v>
      </c>
      <c r="H162" s="71">
        <v>2398970.7599999998</v>
      </c>
    </row>
    <row r="163" spans="1:8" ht="11.25" customHeight="1" outlineLevel="2" x14ac:dyDescent="0.2">
      <c r="A163" s="100"/>
      <c r="B163" s="67" t="s">
        <v>2366</v>
      </c>
      <c r="C163" s="91">
        <v>11</v>
      </c>
      <c r="D163" s="69">
        <v>2199056.5299999998</v>
      </c>
      <c r="E163" s="103">
        <v>0</v>
      </c>
      <c r="F163" s="104">
        <v>0</v>
      </c>
      <c r="G163" s="70">
        <v>11</v>
      </c>
      <c r="H163" s="71">
        <v>2199056.5299999998</v>
      </c>
    </row>
    <row r="164" spans="1:8" ht="21.75" customHeight="1" outlineLevel="1" collapsed="1" x14ac:dyDescent="0.2">
      <c r="A164" s="62"/>
      <c r="B164" s="63" t="s">
        <v>2393</v>
      </c>
      <c r="C164" s="99">
        <v>10</v>
      </c>
      <c r="D164" s="65">
        <v>2266741.1</v>
      </c>
      <c r="E164" s="65">
        <v>1</v>
      </c>
      <c r="F164" s="65">
        <v>226674.11</v>
      </c>
      <c r="G164" s="65">
        <v>11</v>
      </c>
      <c r="H164" s="65">
        <v>2493415.21</v>
      </c>
    </row>
    <row r="165" spans="1:8" ht="11.25" customHeight="1" outlineLevel="2" x14ac:dyDescent="0.2">
      <c r="A165" s="100"/>
      <c r="B165" s="67" t="s">
        <v>2363</v>
      </c>
      <c r="C165" s="91">
        <v>3</v>
      </c>
      <c r="D165" s="69">
        <v>680022.33</v>
      </c>
      <c r="E165" s="69">
        <v>1</v>
      </c>
      <c r="F165" s="69">
        <v>226674.11</v>
      </c>
      <c r="G165" s="70">
        <v>4</v>
      </c>
      <c r="H165" s="71">
        <v>906696.44</v>
      </c>
    </row>
    <row r="166" spans="1:8" ht="11.25" customHeight="1" outlineLevel="2" x14ac:dyDescent="0.2">
      <c r="A166" s="100"/>
      <c r="B166" s="67" t="s">
        <v>2364</v>
      </c>
      <c r="C166" s="91">
        <v>2</v>
      </c>
      <c r="D166" s="69">
        <v>453348.22</v>
      </c>
      <c r="E166" s="103">
        <v>0</v>
      </c>
      <c r="F166" s="104">
        <v>0</v>
      </c>
      <c r="G166" s="70">
        <v>2</v>
      </c>
      <c r="H166" s="71">
        <v>453348.22</v>
      </c>
    </row>
    <row r="167" spans="1:8" ht="11.25" customHeight="1" outlineLevel="2" x14ac:dyDescent="0.2">
      <c r="A167" s="100"/>
      <c r="B167" s="67" t="s">
        <v>2365</v>
      </c>
      <c r="C167" s="91">
        <v>3</v>
      </c>
      <c r="D167" s="69">
        <v>680022.33</v>
      </c>
      <c r="E167" s="103">
        <v>0</v>
      </c>
      <c r="F167" s="104">
        <v>0</v>
      </c>
      <c r="G167" s="70">
        <v>3</v>
      </c>
      <c r="H167" s="71">
        <v>680022.33</v>
      </c>
    </row>
    <row r="168" spans="1:8" ht="11.25" customHeight="1" outlineLevel="2" x14ac:dyDescent="0.2">
      <c r="A168" s="100"/>
      <c r="B168" s="67" t="s">
        <v>2366</v>
      </c>
      <c r="C168" s="91">
        <v>2</v>
      </c>
      <c r="D168" s="69">
        <v>453348.22</v>
      </c>
      <c r="E168" s="103">
        <v>0</v>
      </c>
      <c r="F168" s="104">
        <v>0</v>
      </c>
      <c r="G168" s="70">
        <v>2</v>
      </c>
      <c r="H168" s="71">
        <v>453348.22</v>
      </c>
    </row>
    <row r="169" spans="1:8" ht="21.75" customHeight="1" outlineLevel="1" collapsed="1" x14ac:dyDescent="0.2">
      <c r="A169" s="62"/>
      <c r="B169" s="63" t="s">
        <v>2396</v>
      </c>
      <c r="C169" s="99">
        <v>98</v>
      </c>
      <c r="D169" s="65">
        <v>16323000.539999999</v>
      </c>
      <c r="E169" s="65">
        <v>3</v>
      </c>
      <c r="F169" s="65">
        <v>499683.69</v>
      </c>
      <c r="G169" s="64">
        <v>101</v>
      </c>
      <c r="H169" s="65">
        <v>16822684.23</v>
      </c>
    </row>
    <row r="170" spans="1:8" ht="11.25" customHeight="1" outlineLevel="2" x14ac:dyDescent="0.2">
      <c r="A170" s="100"/>
      <c r="B170" s="67" t="s">
        <v>2363</v>
      </c>
      <c r="C170" s="91">
        <v>24</v>
      </c>
      <c r="D170" s="69">
        <v>3997469.52</v>
      </c>
      <c r="E170" s="103">
        <v>0</v>
      </c>
      <c r="F170" s="104">
        <v>0</v>
      </c>
      <c r="G170" s="70">
        <v>24</v>
      </c>
      <c r="H170" s="71">
        <v>3997469.52</v>
      </c>
    </row>
    <row r="171" spans="1:8" ht="11.25" customHeight="1" outlineLevel="2" x14ac:dyDescent="0.2">
      <c r="A171" s="100"/>
      <c r="B171" s="67" t="s">
        <v>2364</v>
      </c>
      <c r="C171" s="91">
        <v>64</v>
      </c>
      <c r="D171" s="69">
        <v>10659918.720000001</v>
      </c>
      <c r="E171" s="105">
        <v>1</v>
      </c>
      <c r="F171" s="104">
        <v>166561.23000000001</v>
      </c>
      <c r="G171" s="70">
        <v>65</v>
      </c>
      <c r="H171" s="71">
        <v>10826479.949999999</v>
      </c>
    </row>
    <row r="172" spans="1:8" ht="11.25" customHeight="1" outlineLevel="2" x14ac:dyDescent="0.2">
      <c r="A172" s="100"/>
      <c r="B172" s="67" t="s">
        <v>2365</v>
      </c>
      <c r="C172" s="91">
        <v>5</v>
      </c>
      <c r="D172" s="69">
        <v>832806.15</v>
      </c>
      <c r="E172" s="105">
        <v>1</v>
      </c>
      <c r="F172" s="104">
        <v>166561.23000000001</v>
      </c>
      <c r="G172" s="70">
        <v>6</v>
      </c>
      <c r="H172" s="71">
        <v>999367.38</v>
      </c>
    </row>
    <row r="173" spans="1:8" ht="11.25" customHeight="1" outlineLevel="2" x14ac:dyDescent="0.2">
      <c r="A173" s="100"/>
      <c r="B173" s="67" t="s">
        <v>2366</v>
      </c>
      <c r="C173" s="91">
        <v>5</v>
      </c>
      <c r="D173" s="69">
        <v>832806.15</v>
      </c>
      <c r="E173" s="103">
        <v>1</v>
      </c>
      <c r="F173" s="104">
        <v>166561.23000000001</v>
      </c>
      <c r="G173" s="70">
        <v>6</v>
      </c>
      <c r="H173" s="71">
        <v>999367.38</v>
      </c>
    </row>
    <row r="174" spans="1:8" ht="21.75" customHeight="1" outlineLevel="1" collapsed="1" x14ac:dyDescent="0.2">
      <c r="A174" s="62"/>
      <c r="B174" s="63" t="s">
        <v>2416</v>
      </c>
      <c r="C174" s="99"/>
      <c r="D174" s="65"/>
      <c r="E174" s="65">
        <v>2</v>
      </c>
      <c r="F174" s="65">
        <v>297928.76</v>
      </c>
      <c r="G174" s="64">
        <v>2</v>
      </c>
      <c r="H174" s="65">
        <v>297928.76</v>
      </c>
    </row>
    <row r="175" spans="1:8" ht="11.25" customHeight="1" outlineLevel="2" x14ac:dyDescent="0.2">
      <c r="A175" s="100"/>
      <c r="B175" s="67" t="s">
        <v>2365</v>
      </c>
      <c r="C175" s="91"/>
      <c r="D175" s="69"/>
      <c r="E175" s="69">
        <v>1</v>
      </c>
      <c r="F175" s="69">
        <v>148964.38</v>
      </c>
      <c r="G175" s="70">
        <v>1</v>
      </c>
      <c r="H175" s="71">
        <v>148964.38</v>
      </c>
    </row>
    <row r="176" spans="1:8" ht="11.25" customHeight="1" outlineLevel="3" x14ac:dyDescent="0.2">
      <c r="A176" s="102"/>
      <c r="B176" s="67" t="s">
        <v>2366</v>
      </c>
      <c r="C176" s="72"/>
      <c r="D176" s="72"/>
      <c r="E176" s="69">
        <v>1</v>
      </c>
      <c r="F176" s="69">
        <v>148964.38</v>
      </c>
      <c r="G176" s="70">
        <v>1</v>
      </c>
      <c r="H176" s="71">
        <v>148964.38</v>
      </c>
    </row>
    <row r="177" spans="1:8" ht="21.75" customHeight="1" outlineLevel="1" collapsed="1" x14ac:dyDescent="0.2">
      <c r="A177" s="62"/>
      <c r="B177" s="63" t="s">
        <v>2417</v>
      </c>
      <c r="C177" s="99"/>
      <c r="D177" s="65"/>
      <c r="E177" s="65">
        <v>3</v>
      </c>
      <c r="F177" s="65">
        <v>667964.4</v>
      </c>
      <c r="G177" s="64">
        <v>3</v>
      </c>
      <c r="H177" s="65">
        <v>667964.4</v>
      </c>
    </row>
    <row r="178" spans="1:8" ht="11.25" customHeight="1" outlineLevel="2" x14ac:dyDescent="0.2">
      <c r="A178" s="100"/>
      <c r="B178" s="67" t="s">
        <v>2365</v>
      </c>
      <c r="C178" s="91"/>
      <c r="D178" s="69"/>
      <c r="E178" s="69">
        <v>1</v>
      </c>
      <c r="F178" s="69">
        <v>222654.8</v>
      </c>
      <c r="G178" s="70">
        <v>1</v>
      </c>
      <c r="H178" s="71">
        <v>222654.8</v>
      </c>
    </row>
    <row r="179" spans="1:8" ht="11.25" customHeight="1" outlineLevel="3" x14ac:dyDescent="0.2">
      <c r="A179" s="102"/>
      <c r="B179" s="67" t="s">
        <v>2366</v>
      </c>
      <c r="C179" s="72"/>
      <c r="D179" s="72"/>
      <c r="E179" s="69">
        <v>2</v>
      </c>
      <c r="F179" s="69">
        <v>445309.6</v>
      </c>
      <c r="G179" s="70">
        <v>2</v>
      </c>
      <c r="H179" s="71">
        <v>445309.6</v>
      </c>
    </row>
    <row r="180" spans="1:8" ht="21.75" customHeight="1" outlineLevel="1" collapsed="1" x14ac:dyDescent="0.2">
      <c r="A180" s="62"/>
      <c r="B180" s="63" t="s">
        <v>2398</v>
      </c>
      <c r="C180" s="99">
        <v>2</v>
      </c>
      <c r="D180" s="65">
        <v>288558.94</v>
      </c>
      <c r="E180" s="64">
        <v>1</v>
      </c>
      <c r="F180" s="65">
        <v>144279.47</v>
      </c>
      <c r="G180" s="64">
        <v>3</v>
      </c>
      <c r="H180" s="65">
        <v>432838.41</v>
      </c>
    </row>
    <row r="181" spans="1:8" ht="11.25" customHeight="1" outlineLevel="2" x14ac:dyDescent="0.2">
      <c r="A181" s="100"/>
      <c r="B181" s="67" t="s">
        <v>2364</v>
      </c>
      <c r="C181" s="91">
        <v>2</v>
      </c>
      <c r="D181" s="69">
        <v>288558.94</v>
      </c>
      <c r="E181" s="69">
        <v>0</v>
      </c>
      <c r="F181" s="69">
        <v>0</v>
      </c>
      <c r="G181" s="70">
        <v>2</v>
      </c>
      <c r="H181" s="71">
        <v>288558.94</v>
      </c>
    </row>
    <row r="182" spans="1:8" ht="11.25" customHeight="1" outlineLevel="2" x14ac:dyDescent="0.2">
      <c r="A182" s="100"/>
      <c r="B182" s="67" t="s">
        <v>2365</v>
      </c>
      <c r="C182" s="72"/>
      <c r="D182" s="72"/>
      <c r="E182" s="69">
        <v>1</v>
      </c>
      <c r="F182" s="69">
        <v>144279.47</v>
      </c>
      <c r="G182" s="70">
        <v>1</v>
      </c>
      <c r="H182" s="71">
        <v>144279.47</v>
      </c>
    </row>
    <row r="183" spans="1:8" ht="21.75" customHeight="1" outlineLevel="1" collapsed="1" x14ac:dyDescent="0.2">
      <c r="A183" s="62"/>
      <c r="B183" s="63" t="s">
        <v>2410</v>
      </c>
      <c r="C183" s="99">
        <v>17</v>
      </c>
      <c r="D183" s="65">
        <v>2584711.79</v>
      </c>
      <c r="E183" s="65">
        <v>9</v>
      </c>
      <c r="F183" s="65">
        <v>1368376.83</v>
      </c>
      <c r="G183" s="64">
        <v>26</v>
      </c>
      <c r="H183" s="65">
        <v>3953088.62</v>
      </c>
    </row>
    <row r="184" spans="1:8" ht="11.25" customHeight="1" outlineLevel="2" x14ac:dyDescent="0.2">
      <c r="A184" s="100"/>
      <c r="B184" s="67" t="s">
        <v>2363</v>
      </c>
      <c r="C184" s="91">
        <v>4</v>
      </c>
      <c r="D184" s="69">
        <v>608167.48</v>
      </c>
      <c r="E184" s="103">
        <v>0</v>
      </c>
      <c r="F184" s="104">
        <v>0</v>
      </c>
      <c r="G184" s="70">
        <v>4</v>
      </c>
      <c r="H184" s="71">
        <v>608167.48</v>
      </c>
    </row>
    <row r="185" spans="1:8" ht="11.25" customHeight="1" outlineLevel="2" x14ac:dyDescent="0.2">
      <c r="A185" s="100"/>
      <c r="B185" s="67" t="s">
        <v>2364</v>
      </c>
      <c r="C185" s="91">
        <v>8</v>
      </c>
      <c r="D185" s="69">
        <v>1216334.96</v>
      </c>
      <c r="E185" s="103">
        <v>9</v>
      </c>
      <c r="F185" s="104">
        <v>1368376.83</v>
      </c>
      <c r="G185" s="70">
        <v>17</v>
      </c>
      <c r="H185" s="71">
        <v>2584711.79</v>
      </c>
    </row>
    <row r="186" spans="1:8" ht="11.25" customHeight="1" outlineLevel="2" x14ac:dyDescent="0.2">
      <c r="A186" s="100"/>
      <c r="B186" s="67" t="s">
        <v>2365</v>
      </c>
      <c r="C186" s="91">
        <v>3</v>
      </c>
      <c r="D186" s="69">
        <v>456125.61</v>
      </c>
      <c r="E186" s="103">
        <v>0</v>
      </c>
      <c r="F186" s="104">
        <v>0</v>
      </c>
      <c r="G186" s="70">
        <v>3</v>
      </c>
      <c r="H186" s="71">
        <v>456125.61</v>
      </c>
    </row>
    <row r="187" spans="1:8" ht="11.25" customHeight="1" outlineLevel="2" x14ac:dyDescent="0.2">
      <c r="A187" s="100"/>
      <c r="B187" s="67" t="s">
        <v>2366</v>
      </c>
      <c r="C187" s="91">
        <v>2</v>
      </c>
      <c r="D187" s="69">
        <v>304083.74</v>
      </c>
      <c r="E187" s="69">
        <v>0</v>
      </c>
      <c r="F187" s="69">
        <v>0</v>
      </c>
      <c r="G187" s="70">
        <v>2</v>
      </c>
      <c r="H187" s="71">
        <v>304083.74</v>
      </c>
    </row>
    <row r="188" spans="1:8" ht="11.25" customHeight="1" collapsed="1" x14ac:dyDescent="0.2">
      <c r="A188" s="59" t="s">
        <v>2418</v>
      </c>
      <c r="B188" s="59" t="s">
        <v>2379</v>
      </c>
      <c r="C188" s="106">
        <f>C189</f>
        <v>5</v>
      </c>
      <c r="D188" s="61">
        <f>D189</f>
        <v>533077.55000000005</v>
      </c>
      <c r="E188" s="106">
        <f t="shared" ref="E188:H188" si="8">E189</f>
        <v>2</v>
      </c>
      <c r="F188" s="61">
        <f t="shared" si="8"/>
        <v>213231.02</v>
      </c>
      <c r="G188" s="106">
        <f t="shared" si="8"/>
        <v>7</v>
      </c>
      <c r="H188" s="61">
        <f t="shared" si="8"/>
        <v>746308.57</v>
      </c>
    </row>
    <row r="189" spans="1:8" ht="11.25" customHeight="1" outlineLevel="1" x14ac:dyDescent="0.2">
      <c r="A189" s="62"/>
      <c r="B189" s="63" t="s">
        <v>2419</v>
      </c>
      <c r="C189" s="99">
        <v>5</v>
      </c>
      <c r="D189" s="65">
        <v>533077.55000000005</v>
      </c>
      <c r="E189" s="65">
        <v>2</v>
      </c>
      <c r="F189" s="65">
        <v>213231.02</v>
      </c>
      <c r="G189" s="64">
        <v>7</v>
      </c>
      <c r="H189" s="65">
        <v>746308.57</v>
      </c>
    </row>
    <row r="190" spans="1:8" ht="11.25" customHeight="1" outlineLevel="2" x14ac:dyDescent="0.2">
      <c r="A190" s="100"/>
      <c r="B190" s="67" t="s">
        <v>2363</v>
      </c>
      <c r="C190" s="91">
        <v>1</v>
      </c>
      <c r="D190" s="69">
        <v>106615.51</v>
      </c>
      <c r="E190" s="103">
        <v>0</v>
      </c>
      <c r="F190" s="104">
        <v>0</v>
      </c>
      <c r="G190" s="70">
        <v>1</v>
      </c>
      <c r="H190" s="71">
        <v>106615.51</v>
      </c>
    </row>
    <row r="191" spans="1:8" ht="11.25" customHeight="1" outlineLevel="2" x14ac:dyDescent="0.2">
      <c r="A191" s="100"/>
      <c r="B191" s="67" t="s">
        <v>2364</v>
      </c>
      <c r="C191" s="91">
        <v>1</v>
      </c>
      <c r="D191" s="69">
        <v>106615.51</v>
      </c>
      <c r="E191" s="103">
        <v>2</v>
      </c>
      <c r="F191" s="104">
        <v>213231.02</v>
      </c>
      <c r="G191" s="70">
        <v>3</v>
      </c>
      <c r="H191" s="71">
        <v>319846.53000000003</v>
      </c>
    </row>
    <row r="192" spans="1:8" ht="11.25" customHeight="1" outlineLevel="2" x14ac:dyDescent="0.2">
      <c r="A192" s="100"/>
      <c r="B192" s="67" t="s">
        <v>2365</v>
      </c>
      <c r="C192" s="91">
        <v>2</v>
      </c>
      <c r="D192" s="69">
        <v>213231.02</v>
      </c>
      <c r="E192" s="103">
        <v>0</v>
      </c>
      <c r="F192" s="104">
        <v>0</v>
      </c>
      <c r="G192" s="70">
        <v>2</v>
      </c>
      <c r="H192" s="71">
        <v>213231.02</v>
      </c>
    </row>
    <row r="193" spans="1:8" ht="11.25" customHeight="1" outlineLevel="2" x14ac:dyDescent="0.2">
      <c r="A193" s="100"/>
      <c r="B193" s="67" t="s">
        <v>2366</v>
      </c>
      <c r="C193" s="91">
        <v>1</v>
      </c>
      <c r="D193" s="69">
        <v>106615.51</v>
      </c>
      <c r="E193" s="103">
        <v>0</v>
      </c>
      <c r="F193" s="104">
        <v>0</v>
      </c>
      <c r="G193" s="70">
        <v>1</v>
      </c>
      <c r="H193" s="71">
        <v>106615.51</v>
      </c>
    </row>
    <row r="194" spans="1:8" ht="11.25" customHeight="1" collapsed="1" x14ac:dyDescent="0.2">
      <c r="A194" s="59" t="s">
        <v>25</v>
      </c>
      <c r="B194" s="59" t="s">
        <v>26</v>
      </c>
      <c r="C194" s="106">
        <f>C195+C199+C203+C207+C211+C215+C219</f>
        <v>514</v>
      </c>
      <c r="D194" s="124">
        <f>D195+D199+D203+D207+D211+D215+D219</f>
        <v>94532244.530000001</v>
      </c>
      <c r="E194" s="106">
        <f t="shared" ref="E194:H194" si="9">E195+E199+E203+E207+E211+E215+E219</f>
        <v>1</v>
      </c>
      <c r="F194" s="124">
        <f t="shared" si="9"/>
        <v>-709410.12000000058</v>
      </c>
      <c r="G194" s="106">
        <f t="shared" si="9"/>
        <v>515</v>
      </c>
      <c r="H194" s="124">
        <f t="shared" si="9"/>
        <v>93822834.409999996</v>
      </c>
    </row>
    <row r="195" spans="1:8" ht="11.25" customHeight="1" outlineLevel="1" x14ac:dyDescent="0.2">
      <c r="A195" s="62"/>
      <c r="B195" s="63" t="s">
        <v>2420</v>
      </c>
      <c r="C195" s="99">
        <v>41</v>
      </c>
      <c r="D195" s="65">
        <v>7299992.1900000004</v>
      </c>
      <c r="E195" s="65">
        <v>-2</v>
      </c>
      <c r="F195" s="65">
        <v>-356097.18</v>
      </c>
      <c r="G195" s="64">
        <v>39</v>
      </c>
      <c r="H195" s="65">
        <v>6943895.0099999998</v>
      </c>
    </row>
    <row r="196" spans="1:8" ht="11.25" customHeight="1" outlineLevel="2" x14ac:dyDescent="0.2">
      <c r="A196" s="100"/>
      <c r="B196" s="67" t="s">
        <v>2364</v>
      </c>
      <c r="C196" s="91">
        <v>11</v>
      </c>
      <c r="D196" s="69">
        <v>1958534.49</v>
      </c>
      <c r="E196" s="105">
        <v>-2</v>
      </c>
      <c r="F196" s="104">
        <v>-356097.18</v>
      </c>
      <c r="G196" s="70">
        <v>9</v>
      </c>
      <c r="H196" s="71">
        <v>1602437.31</v>
      </c>
    </row>
    <row r="197" spans="1:8" ht="11.25" customHeight="1" outlineLevel="2" x14ac:dyDescent="0.2">
      <c r="A197" s="100"/>
      <c r="B197" s="67" t="s">
        <v>2365</v>
      </c>
      <c r="C197" s="91">
        <v>15</v>
      </c>
      <c r="D197" s="69">
        <v>2670728.85</v>
      </c>
      <c r="E197" s="105">
        <v>0</v>
      </c>
      <c r="F197" s="104">
        <v>0</v>
      </c>
      <c r="G197" s="70">
        <v>15</v>
      </c>
      <c r="H197" s="71">
        <v>2670728.85</v>
      </c>
    </row>
    <row r="198" spans="1:8" ht="11.25" customHeight="1" outlineLevel="2" x14ac:dyDescent="0.2">
      <c r="A198" s="100"/>
      <c r="B198" s="67" t="s">
        <v>2366</v>
      </c>
      <c r="C198" s="91">
        <v>15</v>
      </c>
      <c r="D198" s="69">
        <v>2670728.85</v>
      </c>
      <c r="E198" s="105">
        <v>0</v>
      </c>
      <c r="F198" s="104">
        <v>0</v>
      </c>
      <c r="G198" s="70">
        <v>15</v>
      </c>
      <c r="H198" s="71">
        <v>2670728.85</v>
      </c>
    </row>
    <row r="199" spans="1:8" ht="11.25" customHeight="1" outlineLevel="1" collapsed="1" x14ac:dyDescent="0.2">
      <c r="A199" s="62"/>
      <c r="B199" s="63" t="s">
        <v>2421</v>
      </c>
      <c r="C199" s="99">
        <v>9</v>
      </c>
      <c r="D199" s="65">
        <v>1734086.52</v>
      </c>
      <c r="E199" s="65">
        <v>-2</v>
      </c>
      <c r="F199" s="65">
        <v>-385352.56</v>
      </c>
      <c r="G199" s="64">
        <v>7</v>
      </c>
      <c r="H199" s="65">
        <v>1348733.96</v>
      </c>
    </row>
    <row r="200" spans="1:8" ht="11.25" customHeight="1" outlineLevel="2" x14ac:dyDescent="0.2">
      <c r="A200" s="100"/>
      <c r="B200" s="67" t="s">
        <v>2364</v>
      </c>
      <c r="C200" s="91">
        <v>2</v>
      </c>
      <c r="D200" s="69">
        <v>385352.56</v>
      </c>
      <c r="E200" s="103">
        <v>-2</v>
      </c>
      <c r="F200" s="104">
        <v>-385352.56</v>
      </c>
      <c r="G200" s="70">
        <v>0</v>
      </c>
      <c r="H200" s="71">
        <v>0</v>
      </c>
    </row>
    <row r="201" spans="1:8" ht="11.25" customHeight="1" outlineLevel="2" x14ac:dyDescent="0.2">
      <c r="A201" s="100"/>
      <c r="B201" s="67" t="s">
        <v>2365</v>
      </c>
      <c r="C201" s="91">
        <v>4</v>
      </c>
      <c r="D201" s="69">
        <v>770705.12</v>
      </c>
      <c r="E201" s="103">
        <v>0</v>
      </c>
      <c r="F201" s="104">
        <v>0</v>
      </c>
      <c r="G201" s="70">
        <v>4</v>
      </c>
      <c r="H201" s="71">
        <v>770705.12</v>
      </c>
    </row>
    <row r="202" spans="1:8" ht="11.25" customHeight="1" outlineLevel="2" x14ac:dyDescent="0.2">
      <c r="A202" s="100"/>
      <c r="B202" s="67" t="s">
        <v>2366</v>
      </c>
      <c r="C202" s="91">
        <v>3</v>
      </c>
      <c r="D202" s="69">
        <v>578028.84</v>
      </c>
      <c r="E202" s="103">
        <v>0</v>
      </c>
      <c r="F202" s="104">
        <v>0</v>
      </c>
      <c r="G202" s="70">
        <v>3</v>
      </c>
      <c r="H202" s="71">
        <v>578028.84</v>
      </c>
    </row>
    <row r="203" spans="1:8" ht="11.25" customHeight="1" outlineLevel="1" collapsed="1" x14ac:dyDescent="0.2">
      <c r="A203" s="62"/>
      <c r="B203" s="63" t="s">
        <v>2415</v>
      </c>
      <c r="C203" s="99">
        <v>183</v>
      </c>
      <c r="D203" s="65">
        <v>48961686.600000001</v>
      </c>
      <c r="E203" s="65">
        <v>-16</v>
      </c>
      <c r="F203" s="65">
        <v>-4280803.2</v>
      </c>
      <c r="G203" s="64">
        <v>167</v>
      </c>
      <c r="H203" s="65">
        <v>44680883.399999999</v>
      </c>
    </row>
    <row r="204" spans="1:8" ht="11.25" customHeight="1" outlineLevel="2" x14ac:dyDescent="0.2">
      <c r="A204" s="100"/>
      <c r="B204" s="67" t="s">
        <v>2364</v>
      </c>
      <c r="C204" s="91">
        <v>41</v>
      </c>
      <c r="D204" s="69">
        <v>10969558.199999999</v>
      </c>
      <c r="E204" s="105">
        <v>-16</v>
      </c>
      <c r="F204" s="104">
        <v>-4280803.2</v>
      </c>
      <c r="G204" s="70">
        <v>25</v>
      </c>
      <c r="H204" s="71">
        <v>6688755</v>
      </c>
    </row>
    <row r="205" spans="1:8" ht="11.25" customHeight="1" outlineLevel="2" x14ac:dyDescent="0.2">
      <c r="A205" s="100"/>
      <c r="B205" s="67" t="s">
        <v>2365</v>
      </c>
      <c r="C205" s="91">
        <v>70</v>
      </c>
      <c r="D205" s="69">
        <v>18728514</v>
      </c>
      <c r="E205" s="105">
        <v>0</v>
      </c>
      <c r="F205" s="104">
        <v>0</v>
      </c>
      <c r="G205" s="70">
        <v>70</v>
      </c>
      <c r="H205" s="71">
        <v>18728514</v>
      </c>
    </row>
    <row r="206" spans="1:8" ht="11.25" customHeight="1" outlineLevel="2" x14ac:dyDescent="0.2">
      <c r="A206" s="100"/>
      <c r="B206" s="67" t="s">
        <v>2366</v>
      </c>
      <c r="C206" s="91">
        <v>72</v>
      </c>
      <c r="D206" s="69">
        <v>19263614.399999999</v>
      </c>
      <c r="E206" s="105">
        <v>0</v>
      </c>
      <c r="F206" s="104">
        <v>0</v>
      </c>
      <c r="G206" s="70">
        <v>72</v>
      </c>
      <c r="H206" s="71">
        <v>19263614.399999999</v>
      </c>
    </row>
    <row r="207" spans="1:8" ht="11.25" customHeight="1" outlineLevel="1" collapsed="1" x14ac:dyDescent="0.2">
      <c r="A207" s="62"/>
      <c r="B207" s="63" t="s">
        <v>2413</v>
      </c>
      <c r="C207" s="99">
        <v>13</v>
      </c>
      <c r="D207" s="65">
        <v>7088119.3499999996</v>
      </c>
      <c r="E207" s="65">
        <v>5</v>
      </c>
      <c r="F207" s="65">
        <v>2726199.75</v>
      </c>
      <c r="G207" s="64">
        <v>18</v>
      </c>
      <c r="H207" s="65">
        <v>9814319.0999999996</v>
      </c>
    </row>
    <row r="208" spans="1:8" ht="11.25" customHeight="1" outlineLevel="2" x14ac:dyDescent="0.2">
      <c r="A208" s="100"/>
      <c r="B208" s="67" t="s">
        <v>2364</v>
      </c>
      <c r="C208" s="91">
        <v>5</v>
      </c>
      <c r="D208" s="69">
        <v>2726199.75</v>
      </c>
      <c r="E208" s="103">
        <v>2</v>
      </c>
      <c r="F208" s="104">
        <v>1090479.8999999999</v>
      </c>
      <c r="G208" s="70">
        <v>7</v>
      </c>
      <c r="H208" s="71">
        <v>3816679.65</v>
      </c>
    </row>
    <row r="209" spans="1:8" ht="11.25" customHeight="1" outlineLevel="2" x14ac:dyDescent="0.2">
      <c r="A209" s="100"/>
      <c r="B209" s="67" t="s">
        <v>2365</v>
      </c>
      <c r="C209" s="91">
        <v>4</v>
      </c>
      <c r="D209" s="69">
        <v>2180959.7999999998</v>
      </c>
      <c r="E209" s="103">
        <v>3</v>
      </c>
      <c r="F209" s="104">
        <v>1635719.85</v>
      </c>
      <c r="G209" s="70">
        <v>7</v>
      </c>
      <c r="H209" s="71">
        <v>3816679.65</v>
      </c>
    </row>
    <row r="210" spans="1:8" ht="11.25" customHeight="1" outlineLevel="2" x14ac:dyDescent="0.2">
      <c r="A210" s="100"/>
      <c r="B210" s="67" t="s">
        <v>2366</v>
      </c>
      <c r="C210" s="91">
        <v>4</v>
      </c>
      <c r="D210" s="69">
        <v>2180959.7999999998</v>
      </c>
      <c r="E210" s="103">
        <v>0</v>
      </c>
      <c r="F210" s="104">
        <v>0</v>
      </c>
      <c r="G210" s="70">
        <v>4</v>
      </c>
      <c r="H210" s="71">
        <v>2180959.7999999998</v>
      </c>
    </row>
    <row r="211" spans="1:8" ht="19.5" customHeight="1" outlineLevel="1" collapsed="1" x14ac:dyDescent="0.2">
      <c r="A211" s="62"/>
      <c r="B211" s="63" t="s">
        <v>2422</v>
      </c>
      <c r="C211" s="99">
        <v>7</v>
      </c>
      <c r="D211" s="65">
        <v>1075154.99</v>
      </c>
      <c r="E211" s="65">
        <v>1</v>
      </c>
      <c r="F211" s="65">
        <v>153593.57</v>
      </c>
      <c r="G211" s="64">
        <v>8</v>
      </c>
      <c r="H211" s="65">
        <v>1228748.56</v>
      </c>
    </row>
    <row r="212" spans="1:8" ht="11.25" customHeight="1" outlineLevel="2" x14ac:dyDescent="0.2">
      <c r="A212" s="100"/>
      <c r="B212" s="67" t="s">
        <v>2364</v>
      </c>
      <c r="C212" s="91">
        <v>2</v>
      </c>
      <c r="D212" s="69">
        <v>307187.14</v>
      </c>
      <c r="E212" s="103">
        <v>1</v>
      </c>
      <c r="F212" s="104">
        <v>153593.57</v>
      </c>
      <c r="G212" s="70">
        <v>3</v>
      </c>
      <c r="H212" s="71">
        <v>460780.71</v>
      </c>
    </row>
    <row r="213" spans="1:8" ht="11.25" customHeight="1" outlineLevel="2" x14ac:dyDescent="0.2">
      <c r="A213" s="100"/>
      <c r="B213" s="67" t="s">
        <v>2365</v>
      </c>
      <c r="C213" s="91">
        <v>3</v>
      </c>
      <c r="D213" s="69">
        <v>460780.71</v>
      </c>
      <c r="E213" s="103">
        <v>0</v>
      </c>
      <c r="F213" s="104">
        <v>0</v>
      </c>
      <c r="G213" s="70">
        <v>3</v>
      </c>
      <c r="H213" s="71">
        <v>460780.71</v>
      </c>
    </row>
    <row r="214" spans="1:8" ht="11.25" customHeight="1" outlineLevel="2" x14ac:dyDescent="0.2">
      <c r="A214" s="100"/>
      <c r="B214" s="67" t="s">
        <v>2366</v>
      </c>
      <c r="C214" s="91">
        <v>2</v>
      </c>
      <c r="D214" s="69">
        <v>307187.14</v>
      </c>
      <c r="E214" s="103">
        <v>0</v>
      </c>
      <c r="F214" s="104">
        <v>0</v>
      </c>
      <c r="G214" s="70">
        <v>2</v>
      </c>
      <c r="H214" s="71">
        <v>307187.14</v>
      </c>
    </row>
    <row r="215" spans="1:8" ht="11.25" customHeight="1" outlineLevel="1" collapsed="1" x14ac:dyDescent="0.2">
      <c r="A215" s="62"/>
      <c r="B215" s="63" t="s">
        <v>2399</v>
      </c>
      <c r="C215" s="99">
        <v>243</v>
      </c>
      <c r="D215" s="65">
        <v>24788789.640000001</v>
      </c>
      <c r="E215" s="65">
        <v>16</v>
      </c>
      <c r="F215" s="65">
        <v>1632183.68</v>
      </c>
      <c r="G215" s="64">
        <v>259</v>
      </c>
      <c r="H215" s="65">
        <v>26420973.32</v>
      </c>
    </row>
    <row r="216" spans="1:8" ht="11.25" customHeight="1" outlineLevel="2" x14ac:dyDescent="0.2">
      <c r="A216" s="100"/>
      <c r="B216" s="67" t="s">
        <v>2364</v>
      </c>
      <c r="C216" s="91">
        <v>76</v>
      </c>
      <c r="D216" s="69">
        <v>7752872.4800000004</v>
      </c>
      <c r="E216" s="105">
        <v>16</v>
      </c>
      <c r="F216" s="104">
        <v>1632183.68</v>
      </c>
      <c r="G216" s="70">
        <v>92</v>
      </c>
      <c r="H216" s="71">
        <v>9385056.1600000001</v>
      </c>
    </row>
    <row r="217" spans="1:8" ht="11.25" customHeight="1" outlineLevel="2" x14ac:dyDescent="0.2">
      <c r="A217" s="100"/>
      <c r="B217" s="67" t="s">
        <v>2365</v>
      </c>
      <c r="C217" s="91">
        <v>84</v>
      </c>
      <c r="D217" s="69">
        <v>8568964.3200000003</v>
      </c>
      <c r="E217" s="105">
        <v>0</v>
      </c>
      <c r="F217" s="104">
        <v>0</v>
      </c>
      <c r="G217" s="70">
        <v>84</v>
      </c>
      <c r="H217" s="71">
        <v>8568964.3200000003</v>
      </c>
    </row>
    <row r="218" spans="1:8" ht="11.25" customHeight="1" outlineLevel="2" x14ac:dyDescent="0.2">
      <c r="A218" s="100"/>
      <c r="B218" s="67" t="s">
        <v>2366</v>
      </c>
      <c r="C218" s="91">
        <v>83</v>
      </c>
      <c r="D218" s="69">
        <v>8466952.8399999999</v>
      </c>
      <c r="E218" s="105">
        <v>0</v>
      </c>
      <c r="F218" s="104">
        <v>0</v>
      </c>
      <c r="G218" s="70">
        <v>83</v>
      </c>
      <c r="H218" s="71">
        <v>8466952.8399999999</v>
      </c>
    </row>
    <row r="219" spans="1:8" ht="11.25" customHeight="1" outlineLevel="1" collapsed="1" x14ac:dyDescent="0.2">
      <c r="A219" s="62"/>
      <c r="B219" s="63" t="s">
        <v>2423</v>
      </c>
      <c r="C219" s="99">
        <v>18</v>
      </c>
      <c r="D219" s="65">
        <v>3584415.24</v>
      </c>
      <c r="E219" s="65">
        <v>-1</v>
      </c>
      <c r="F219" s="65">
        <v>-199134.18</v>
      </c>
      <c r="G219" s="64">
        <v>17</v>
      </c>
      <c r="H219" s="65">
        <v>3385281.06</v>
      </c>
    </row>
    <row r="220" spans="1:8" ht="11.25" customHeight="1" outlineLevel="2" x14ac:dyDescent="0.2">
      <c r="A220" s="100"/>
      <c r="B220" s="67" t="s">
        <v>2364</v>
      </c>
      <c r="C220" s="91">
        <v>5</v>
      </c>
      <c r="D220" s="69">
        <v>995670.9</v>
      </c>
      <c r="E220" s="69">
        <v>-1</v>
      </c>
      <c r="F220" s="69">
        <v>-199134.18</v>
      </c>
      <c r="G220" s="70">
        <v>4</v>
      </c>
      <c r="H220" s="71">
        <v>796536.72</v>
      </c>
    </row>
    <row r="221" spans="1:8" ht="11.25" customHeight="1" outlineLevel="2" x14ac:dyDescent="0.2">
      <c r="A221" s="100"/>
      <c r="B221" s="67" t="s">
        <v>2365</v>
      </c>
      <c r="C221" s="91">
        <v>7</v>
      </c>
      <c r="D221" s="69">
        <v>1393939.26</v>
      </c>
      <c r="E221" s="103">
        <v>0</v>
      </c>
      <c r="F221" s="104">
        <v>0</v>
      </c>
      <c r="G221" s="70">
        <v>7</v>
      </c>
      <c r="H221" s="71">
        <v>1393939.26</v>
      </c>
    </row>
    <row r="222" spans="1:8" ht="11.25" customHeight="1" outlineLevel="2" x14ac:dyDescent="0.2">
      <c r="A222" s="100"/>
      <c r="B222" s="67" t="s">
        <v>2366</v>
      </c>
      <c r="C222" s="91">
        <v>6</v>
      </c>
      <c r="D222" s="69">
        <v>1194805.08</v>
      </c>
      <c r="E222" s="103">
        <v>0</v>
      </c>
      <c r="F222" s="104">
        <v>0</v>
      </c>
      <c r="G222" s="70">
        <v>6</v>
      </c>
      <c r="H222" s="71">
        <v>1194805.08</v>
      </c>
    </row>
    <row r="223" spans="1:8" ht="11.25" customHeight="1" collapsed="1" x14ac:dyDescent="0.2">
      <c r="A223" s="59" t="s">
        <v>2424</v>
      </c>
      <c r="B223" s="59" t="s">
        <v>2425</v>
      </c>
      <c r="C223" s="106">
        <f>C224+C228</f>
        <v>86</v>
      </c>
      <c r="D223" s="124">
        <f>D224+D228</f>
        <v>30229250.699999999</v>
      </c>
      <c r="E223" s="106">
        <f t="shared" ref="E223:H223" si="10">E224+E228</f>
        <v>-7</v>
      </c>
      <c r="F223" s="124">
        <f t="shared" si="10"/>
        <v>-2428230.9</v>
      </c>
      <c r="G223" s="106">
        <f t="shared" si="10"/>
        <v>79</v>
      </c>
      <c r="H223" s="124">
        <f t="shared" si="10"/>
        <v>27801019.800000001</v>
      </c>
    </row>
    <row r="224" spans="1:8" ht="11.25" customHeight="1" outlineLevel="1" x14ac:dyDescent="0.2">
      <c r="A224" s="62"/>
      <c r="B224" s="63" t="s">
        <v>2415</v>
      </c>
      <c r="C224" s="99">
        <v>60</v>
      </c>
      <c r="D224" s="65">
        <v>16053012</v>
      </c>
      <c r="E224" s="65">
        <v>-5</v>
      </c>
      <c r="F224" s="65">
        <v>-1337751</v>
      </c>
      <c r="G224" s="64">
        <v>55</v>
      </c>
      <c r="H224" s="65">
        <v>14715261</v>
      </c>
    </row>
    <row r="225" spans="1:8" ht="11.25" customHeight="1" outlineLevel="2" x14ac:dyDescent="0.2">
      <c r="A225" s="100"/>
      <c r="B225" s="67" t="s">
        <v>2364</v>
      </c>
      <c r="C225" s="91">
        <v>16</v>
      </c>
      <c r="D225" s="69">
        <v>4280803.2</v>
      </c>
      <c r="E225" s="105">
        <v>-5</v>
      </c>
      <c r="F225" s="104">
        <v>-1337751</v>
      </c>
      <c r="G225" s="70">
        <v>11</v>
      </c>
      <c r="H225" s="71">
        <v>2943052.2</v>
      </c>
    </row>
    <row r="226" spans="1:8" ht="11.25" customHeight="1" outlineLevel="2" x14ac:dyDescent="0.2">
      <c r="A226" s="100"/>
      <c r="B226" s="67" t="s">
        <v>2365</v>
      </c>
      <c r="C226" s="91">
        <v>22</v>
      </c>
      <c r="D226" s="69">
        <v>5886104.4000000004</v>
      </c>
      <c r="E226" s="105">
        <v>0</v>
      </c>
      <c r="F226" s="104">
        <v>0</v>
      </c>
      <c r="G226" s="70">
        <v>22</v>
      </c>
      <c r="H226" s="71">
        <v>5886104.4000000004</v>
      </c>
    </row>
    <row r="227" spans="1:8" ht="11.25" customHeight="1" outlineLevel="2" x14ac:dyDescent="0.2">
      <c r="A227" s="100"/>
      <c r="B227" s="67" t="s">
        <v>2366</v>
      </c>
      <c r="C227" s="91">
        <v>22</v>
      </c>
      <c r="D227" s="69">
        <v>5886104.4000000004</v>
      </c>
      <c r="E227" s="105">
        <v>0</v>
      </c>
      <c r="F227" s="104">
        <v>0</v>
      </c>
      <c r="G227" s="70">
        <v>22</v>
      </c>
      <c r="H227" s="71">
        <v>5886104.4000000004</v>
      </c>
    </row>
    <row r="228" spans="1:8" ht="11.25" customHeight="1" outlineLevel="1" collapsed="1" x14ac:dyDescent="0.2">
      <c r="A228" s="62"/>
      <c r="B228" s="63" t="s">
        <v>2413</v>
      </c>
      <c r="C228" s="99">
        <v>26</v>
      </c>
      <c r="D228" s="65">
        <v>14176238.699999999</v>
      </c>
      <c r="E228" s="65">
        <v>-2</v>
      </c>
      <c r="F228" s="65">
        <v>-1090479.8999999999</v>
      </c>
      <c r="G228" s="65">
        <v>24</v>
      </c>
      <c r="H228" s="65">
        <v>13085758.800000001</v>
      </c>
    </row>
    <row r="229" spans="1:8" ht="11.25" customHeight="1" outlineLevel="2" x14ac:dyDescent="0.2">
      <c r="A229" s="100"/>
      <c r="B229" s="67" t="s">
        <v>2364</v>
      </c>
      <c r="C229" s="91">
        <v>5</v>
      </c>
      <c r="D229" s="69">
        <v>2726199.75</v>
      </c>
      <c r="E229" s="103">
        <v>-2</v>
      </c>
      <c r="F229" s="104">
        <v>-1090479.8999999999</v>
      </c>
      <c r="G229" s="70">
        <v>3</v>
      </c>
      <c r="H229" s="71">
        <v>1635719.85</v>
      </c>
    </row>
    <row r="230" spans="1:8" ht="11.25" customHeight="1" outlineLevel="2" x14ac:dyDescent="0.2">
      <c r="A230" s="100"/>
      <c r="B230" s="67" t="s">
        <v>2365</v>
      </c>
      <c r="C230" s="91">
        <v>8</v>
      </c>
      <c r="D230" s="69">
        <v>4361919.5999999996</v>
      </c>
      <c r="E230" s="103">
        <v>0</v>
      </c>
      <c r="F230" s="104">
        <v>0</v>
      </c>
      <c r="G230" s="70">
        <v>8</v>
      </c>
      <c r="H230" s="71">
        <v>4361919.5999999996</v>
      </c>
    </row>
    <row r="231" spans="1:8" ht="11.25" customHeight="1" outlineLevel="2" x14ac:dyDescent="0.2">
      <c r="A231" s="100"/>
      <c r="B231" s="67" t="s">
        <v>2366</v>
      </c>
      <c r="C231" s="91">
        <v>13</v>
      </c>
      <c r="D231" s="69">
        <v>7088119.3499999996</v>
      </c>
      <c r="E231" s="103">
        <v>0</v>
      </c>
      <c r="F231" s="104">
        <v>0</v>
      </c>
      <c r="G231" s="70">
        <v>13</v>
      </c>
      <c r="H231" s="71">
        <v>7088119.3499999996</v>
      </c>
    </row>
    <row r="232" spans="1:8" ht="11.25" customHeight="1" collapsed="1" x14ac:dyDescent="0.2">
      <c r="A232" s="59" t="s">
        <v>48</v>
      </c>
      <c r="B232" s="59" t="s">
        <v>49</v>
      </c>
      <c r="C232" s="106">
        <f>C233+C237+C241+C245+C248</f>
        <v>66</v>
      </c>
      <c r="D232" s="124">
        <f>D233+D237+D241+D245+D248</f>
        <v>9026478.8900000006</v>
      </c>
      <c r="E232" s="106">
        <f t="shared" ref="E232:H232" si="11">E233+E237+E241+E245+E248</f>
        <v>-50</v>
      </c>
      <c r="F232" s="124">
        <f t="shared" si="11"/>
        <v>-6885442.4399999995</v>
      </c>
      <c r="G232" s="106">
        <f t="shared" si="11"/>
        <v>16</v>
      </c>
      <c r="H232" s="124">
        <f t="shared" si="11"/>
        <v>2141036.4500000002</v>
      </c>
    </row>
    <row r="233" spans="1:8" ht="11.25" customHeight="1" outlineLevel="1" x14ac:dyDescent="0.2">
      <c r="A233" s="62"/>
      <c r="B233" s="63" t="s">
        <v>2420</v>
      </c>
      <c r="C233" s="99">
        <v>12</v>
      </c>
      <c r="D233" s="65">
        <v>2136583.08</v>
      </c>
      <c r="E233" s="65">
        <v>-10</v>
      </c>
      <c r="F233" s="65">
        <v>-1780485.9</v>
      </c>
      <c r="G233" s="64">
        <v>2</v>
      </c>
      <c r="H233" s="65">
        <v>356097.18</v>
      </c>
    </row>
    <row r="234" spans="1:8" ht="11.25" customHeight="1" outlineLevel="2" x14ac:dyDescent="0.2">
      <c r="A234" s="100"/>
      <c r="B234" s="67" t="s">
        <v>2364</v>
      </c>
      <c r="C234" s="91">
        <v>2</v>
      </c>
      <c r="D234" s="69">
        <v>356097.18</v>
      </c>
      <c r="E234" s="103">
        <v>-2</v>
      </c>
      <c r="F234" s="104">
        <v>-356097.18</v>
      </c>
      <c r="G234" s="70">
        <v>0</v>
      </c>
      <c r="H234" s="71">
        <v>0</v>
      </c>
    </row>
    <row r="235" spans="1:8" ht="11.25" customHeight="1" outlineLevel="2" x14ac:dyDescent="0.2">
      <c r="A235" s="100"/>
      <c r="B235" s="67" t="s">
        <v>2365</v>
      </c>
      <c r="C235" s="91">
        <v>5</v>
      </c>
      <c r="D235" s="69">
        <v>890242.95</v>
      </c>
      <c r="E235" s="103">
        <v>-4</v>
      </c>
      <c r="F235" s="104">
        <v>-712194.36</v>
      </c>
      <c r="G235" s="70">
        <v>1</v>
      </c>
      <c r="H235" s="71">
        <v>178048.59</v>
      </c>
    </row>
    <row r="236" spans="1:8" ht="11.25" customHeight="1" outlineLevel="2" x14ac:dyDescent="0.2">
      <c r="A236" s="100"/>
      <c r="B236" s="67" t="s">
        <v>2366</v>
      </c>
      <c r="C236" s="91">
        <v>5</v>
      </c>
      <c r="D236" s="69">
        <v>890242.95</v>
      </c>
      <c r="E236" s="103">
        <v>-4</v>
      </c>
      <c r="F236" s="104">
        <v>-712194.36</v>
      </c>
      <c r="G236" s="70">
        <v>1</v>
      </c>
      <c r="H236" s="71">
        <v>178048.59</v>
      </c>
    </row>
    <row r="237" spans="1:8" ht="11.25" customHeight="1" outlineLevel="1" collapsed="1" x14ac:dyDescent="0.2">
      <c r="A237" s="62"/>
      <c r="B237" s="63" t="s">
        <v>2421</v>
      </c>
      <c r="C237" s="99">
        <v>4</v>
      </c>
      <c r="D237" s="65">
        <v>770705.12</v>
      </c>
      <c r="E237" s="65">
        <v>-3</v>
      </c>
      <c r="F237" s="65">
        <v>-578028.84</v>
      </c>
      <c r="G237" s="64">
        <v>1</v>
      </c>
      <c r="H237" s="65">
        <v>192676.28</v>
      </c>
    </row>
    <row r="238" spans="1:8" ht="11.25" customHeight="1" outlineLevel="2" x14ac:dyDescent="0.2">
      <c r="A238" s="100"/>
      <c r="B238" s="67" t="s">
        <v>2364</v>
      </c>
      <c r="C238" s="91">
        <v>1</v>
      </c>
      <c r="D238" s="69">
        <v>192676.28</v>
      </c>
      <c r="E238" s="103">
        <v>-1</v>
      </c>
      <c r="F238" s="104">
        <v>-192676.28</v>
      </c>
      <c r="G238" s="70">
        <v>0</v>
      </c>
      <c r="H238" s="71">
        <v>0</v>
      </c>
    </row>
    <row r="239" spans="1:8" ht="11.25" customHeight="1" outlineLevel="2" x14ac:dyDescent="0.2">
      <c r="A239" s="100"/>
      <c r="B239" s="67" t="s">
        <v>2365</v>
      </c>
      <c r="C239" s="91">
        <v>2</v>
      </c>
      <c r="D239" s="69">
        <v>385352.56</v>
      </c>
      <c r="E239" s="103">
        <v>-1</v>
      </c>
      <c r="F239" s="104">
        <v>-192676.28</v>
      </c>
      <c r="G239" s="70">
        <v>1</v>
      </c>
      <c r="H239" s="71">
        <v>192676.28</v>
      </c>
    </row>
    <row r="240" spans="1:8" ht="11.25" customHeight="1" outlineLevel="2" x14ac:dyDescent="0.2">
      <c r="A240" s="100"/>
      <c r="B240" s="67" t="s">
        <v>2366</v>
      </c>
      <c r="C240" s="91">
        <v>1</v>
      </c>
      <c r="D240" s="69">
        <v>192676.28</v>
      </c>
      <c r="E240" s="103">
        <v>-1</v>
      </c>
      <c r="F240" s="104">
        <v>-192676.28</v>
      </c>
      <c r="G240" s="70">
        <v>0</v>
      </c>
      <c r="H240" s="71">
        <v>0</v>
      </c>
    </row>
    <row r="241" spans="1:8" ht="11.25" customHeight="1" outlineLevel="1" collapsed="1" x14ac:dyDescent="0.2">
      <c r="A241" s="62"/>
      <c r="B241" s="63" t="s">
        <v>2426</v>
      </c>
      <c r="C241" s="99">
        <v>32</v>
      </c>
      <c r="D241" s="65">
        <v>3905168.64</v>
      </c>
      <c r="E241" s="65">
        <v>-25</v>
      </c>
      <c r="F241" s="65">
        <v>-3050913</v>
      </c>
      <c r="G241" s="64">
        <v>7</v>
      </c>
      <c r="H241" s="65">
        <v>854255.64</v>
      </c>
    </row>
    <row r="242" spans="1:8" ht="11.25" customHeight="1" outlineLevel="2" x14ac:dyDescent="0.2">
      <c r="A242" s="100"/>
      <c r="B242" s="67" t="s">
        <v>2364</v>
      </c>
      <c r="C242" s="91">
        <v>12</v>
      </c>
      <c r="D242" s="69">
        <v>1464438.24</v>
      </c>
      <c r="E242" s="103">
        <v>-10</v>
      </c>
      <c r="F242" s="104">
        <v>-1220365.2</v>
      </c>
      <c r="G242" s="70">
        <v>2</v>
      </c>
      <c r="H242" s="71">
        <v>244073.04</v>
      </c>
    </row>
    <row r="243" spans="1:8" ht="11.25" customHeight="1" outlineLevel="2" x14ac:dyDescent="0.2">
      <c r="A243" s="100"/>
      <c r="B243" s="67" t="s">
        <v>2365</v>
      </c>
      <c r="C243" s="91">
        <v>10</v>
      </c>
      <c r="D243" s="69">
        <v>1220365.2</v>
      </c>
      <c r="E243" s="103">
        <v>-8</v>
      </c>
      <c r="F243" s="104">
        <v>-976292.16</v>
      </c>
      <c r="G243" s="70">
        <v>2</v>
      </c>
      <c r="H243" s="71">
        <v>244073.04</v>
      </c>
    </row>
    <row r="244" spans="1:8" ht="11.25" customHeight="1" outlineLevel="2" x14ac:dyDescent="0.2">
      <c r="A244" s="100"/>
      <c r="B244" s="67" t="s">
        <v>2366</v>
      </c>
      <c r="C244" s="91">
        <v>10</v>
      </c>
      <c r="D244" s="69">
        <v>1220365.2</v>
      </c>
      <c r="E244" s="103">
        <v>-7</v>
      </c>
      <c r="F244" s="104">
        <v>-854255.64</v>
      </c>
      <c r="G244" s="70">
        <v>3</v>
      </c>
      <c r="H244" s="71">
        <v>366109.56</v>
      </c>
    </row>
    <row r="245" spans="1:8" ht="11.25" customHeight="1" outlineLevel="1" collapsed="1" x14ac:dyDescent="0.2">
      <c r="A245" s="62"/>
      <c r="B245" s="63" t="s">
        <v>2387</v>
      </c>
      <c r="C245" s="99">
        <v>3</v>
      </c>
      <c r="D245" s="65">
        <v>216781.2</v>
      </c>
      <c r="E245" s="65">
        <v>-2</v>
      </c>
      <c r="F245" s="65">
        <v>-144520.79999999999</v>
      </c>
      <c r="G245" s="64">
        <v>1</v>
      </c>
      <c r="H245" s="65">
        <v>72260.399999999994</v>
      </c>
    </row>
    <row r="246" spans="1:8" ht="11.25" customHeight="1" outlineLevel="2" x14ac:dyDescent="0.2">
      <c r="A246" s="100"/>
      <c r="B246" s="67" t="s">
        <v>2364</v>
      </c>
      <c r="C246" s="91">
        <v>1</v>
      </c>
      <c r="D246" s="69">
        <v>72260.399999999994</v>
      </c>
      <c r="E246" s="103">
        <v>-1</v>
      </c>
      <c r="F246" s="104">
        <v>-72260.399999999994</v>
      </c>
      <c r="G246" s="70">
        <v>0</v>
      </c>
      <c r="H246" s="71">
        <v>0</v>
      </c>
    </row>
    <row r="247" spans="1:8" ht="11.25" customHeight="1" outlineLevel="2" x14ac:dyDescent="0.2">
      <c r="A247" s="100"/>
      <c r="B247" s="67" t="s">
        <v>2365</v>
      </c>
      <c r="C247" s="91">
        <v>2</v>
      </c>
      <c r="D247" s="69">
        <v>144520.79999999999</v>
      </c>
      <c r="E247" s="103">
        <v>-1</v>
      </c>
      <c r="F247" s="104">
        <v>-72260.399999999994</v>
      </c>
      <c r="G247" s="70">
        <v>1</v>
      </c>
      <c r="H247" s="71">
        <v>72260.399999999994</v>
      </c>
    </row>
    <row r="248" spans="1:8" ht="21.75" customHeight="1" outlineLevel="1" collapsed="1" x14ac:dyDescent="0.2">
      <c r="A248" s="62"/>
      <c r="B248" s="63" t="s">
        <v>2427</v>
      </c>
      <c r="C248" s="99">
        <v>15</v>
      </c>
      <c r="D248" s="65">
        <v>1997240.85</v>
      </c>
      <c r="E248" s="65">
        <v>-10</v>
      </c>
      <c r="F248" s="65">
        <v>-1331493.8999999999</v>
      </c>
      <c r="G248" s="65">
        <v>5</v>
      </c>
      <c r="H248" s="65">
        <v>665746.94999999995</v>
      </c>
    </row>
    <row r="249" spans="1:8" ht="11.25" customHeight="1" outlineLevel="2" x14ac:dyDescent="0.2">
      <c r="A249" s="100"/>
      <c r="B249" s="67" t="s">
        <v>2364</v>
      </c>
      <c r="C249" s="91">
        <v>5</v>
      </c>
      <c r="D249" s="69">
        <v>665746.94999999995</v>
      </c>
      <c r="E249" s="103">
        <v>-5</v>
      </c>
      <c r="F249" s="104">
        <v>-665746.94999999995</v>
      </c>
      <c r="G249" s="70">
        <v>0</v>
      </c>
      <c r="H249" s="71">
        <v>0</v>
      </c>
    </row>
    <row r="250" spans="1:8" ht="11.25" customHeight="1" outlineLevel="2" x14ac:dyDescent="0.2">
      <c r="A250" s="100"/>
      <c r="B250" s="67" t="s">
        <v>2365</v>
      </c>
      <c r="C250" s="91">
        <v>5</v>
      </c>
      <c r="D250" s="69">
        <v>665746.94999999995</v>
      </c>
      <c r="E250" s="103">
        <v>-3</v>
      </c>
      <c r="F250" s="104">
        <v>-399448.17</v>
      </c>
      <c r="G250" s="70">
        <v>2</v>
      </c>
      <c r="H250" s="71">
        <v>266298.78000000003</v>
      </c>
    </row>
    <row r="251" spans="1:8" ht="11.25" customHeight="1" outlineLevel="2" x14ac:dyDescent="0.2">
      <c r="A251" s="100"/>
      <c r="B251" s="67" t="s">
        <v>2366</v>
      </c>
      <c r="C251" s="91">
        <v>5</v>
      </c>
      <c r="D251" s="69">
        <v>665746.94999999995</v>
      </c>
      <c r="E251" s="103">
        <v>-2</v>
      </c>
      <c r="F251" s="104">
        <v>-266298.78000000003</v>
      </c>
      <c r="G251" s="70">
        <v>3</v>
      </c>
      <c r="H251" s="71">
        <v>399448.17</v>
      </c>
    </row>
    <row r="252" spans="1:8" ht="21.75" customHeight="1" collapsed="1" x14ac:dyDescent="0.2">
      <c r="A252" s="59" t="s">
        <v>61</v>
      </c>
      <c r="B252" s="59" t="s">
        <v>62</v>
      </c>
      <c r="C252" s="106">
        <f>C253+C257+C261+C265</f>
        <v>412</v>
      </c>
      <c r="D252" s="124">
        <f>D253+D257+D261+D265</f>
        <v>67368783.019999996</v>
      </c>
      <c r="E252" s="106">
        <f t="shared" ref="E252:H252" si="12">E253+E257+E261+E265</f>
        <v>-39</v>
      </c>
      <c r="F252" s="124">
        <f t="shared" si="12"/>
        <v>-6261287.4299999997</v>
      </c>
      <c r="G252" s="106">
        <f t="shared" si="12"/>
        <v>373</v>
      </c>
      <c r="H252" s="124">
        <f t="shared" si="12"/>
        <v>61107495.590000004</v>
      </c>
    </row>
    <row r="253" spans="1:8" ht="21.75" customHeight="1" outlineLevel="1" x14ac:dyDescent="0.2">
      <c r="A253" s="62"/>
      <c r="B253" s="63" t="s">
        <v>2391</v>
      </c>
      <c r="C253" s="99">
        <v>145</v>
      </c>
      <c r="D253" s="65">
        <v>25077681.850000001</v>
      </c>
      <c r="E253" s="65">
        <v>-4</v>
      </c>
      <c r="F253" s="65">
        <v>-691798.12</v>
      </c>
      <c r="G253" s="64">
        <v>141</v>
      </c>
      <c r="H253" s="65">
        <v>24385883.73</v>
      </c>
    </row>
    <row r="254" spans="1:8" ht="11.25" customHeight="1" outlineLevel="2" x14ac:dyDescent="0.2">
      <c r="A254" s="107"/>
      <c r="B254" s="108" t="s">
        <v>2364</v>
      </c>
      <c r="C254" s="109">
        <v>30</v>
      </c>
      <c r="D254" s="71">
        <v>5188485.9000000004</v>
      </c>
      <c r="E254" s="103">
        <v>-4</v>
      </c>
      <c r="F254" s="104">
        <v>-691798.12</v>
      </c>
      <c r="G254" s="70">
        <v>26</v>
      </c>
      <c r="H254" s="71">
        <v>4496687.78</v>
      </c>
    </row>
    <row r="255" spans="1:8" ht="11.25" customHeight="1" outlineLevel="2" x14ac:dyDescent="0.2">
      <c r="A255" s="100"/>
      <c r="B255" s="67" t="s">
        <v>2365</v>
      </c>
      <c r="C255" s="91">
        <v>58</v>
      </c>
      <c r="D255" s="69">
        <v>10031072.74</v>
      </c>
      <c r="E255" s="105">
        <v>0</v>
      </c>
      <c r="F255" s="104">
        <v>0</v>
      </c>
      <c r="G255" s="70">
        <v>58</v>
      </c>
      <c r="H255" s="71">
        <v>10031072.74</v>
      </c>
    </row>
    <row r="256" spans="1:8" ht="11.25" customHeight="1" outlineLevel="2" x14ac:dyDescent="0.2">
      <c r="A256" s="100"/>
      <c r="B256" s="67" t="s">
        <v>2366</v>
      </c>
      <c r="C256" s="91">
        <v>57</v>
      </c>
      <c r="D256" s="69">
        <v>9858123.2100000009</v>
      </c>
      <c r="E256" s="103">
        <v>0</v>
      </c>
      <c r="F256" s="104">
        <v>0</v>
      </c>
      <c r="G256" s="70">
        <v>57</v>
      </c>
      <c r="H256" s="71">
        <v>9858123.2100000009</v>
      </c>
    </row>
    <row r="257" spans="1:8" ht="21.75" customHeight="1" outlineLevel="1" collapsed="1" x14ac:dyDescent="0.2">
      <c r="A257" s="62"/>
      <c r="B257" s="63" t="s">
        <v>2393</v>
      </c>
      <c r="C257" s="99">
        <v>27</v>
      </c>
      <c r="D257" s="65">
        <v>6120200.9699999997</v>
      </c>
      <c r="E257" s="65">
        <v>-2</v>
      </c>
      <c r="F257" s="65">
        <v>-453348.22</v>
      </c>
      <c r="G257" s="65">
        <v>25</v>
      </c>
      <c r="H257" s="65">
        <v>5666852.75</v>
      </c>
    </row>
    <row r="258" spans="1:8" ht="11.25" customHeight="1" outlineLevel="2" x14ac:dyDescent="0.2">
      <c r="A258" s="100"/>
      <c r="B258" s="67" t="s">
        <v>2364</v>
      </c>
      <c r="C258" s="91">
        <v>6</v>
      </c>
      <c r="D258" s="69">
        <v>1360044.66</v>
      </c>
      <c r="E258" s="103">
        <v>-2</v>
      </c>
      <c r="F258" s="104">
        <v>-453348.22</v>
      </c>
      <c r="G258" s="70">
        <v>4</v>
      </c>
      <c r="H258" s="71">
        <v>906696.44</v>
      </c>
    </row>
    <row r="259" spans="1:8" ht="11.25" customHeight="1" outlineLevel="2" x14ac:dyDescent="0.2">
      <c r="A259" s="100"/>
      <c r="B259" s="67" t="s">
        <v>2365</v>
      </c>
      <c r="C259" s="91">
        <v>11</v>
      </c>
      <c r="D259" s="69">
        <v>2493415.21</v>
      </c>
      <c r="E259" s="103">
        <v>0</v>
      </c>
      <c r="F259" s="104">
        <v>0</v>
      </c>
      <c r="G259" s="70">
        <v>11</v>
      </c>
      <c r="H259" s="71">
        <v>2493415.21</v>
      </c>
    </row>
    <row r="260" spans="1:8" ht="11.25" customHeight="1" outlineLevel="2" x14ac:dyDescent="0.2">
      <c r="A260" s="100"/>
      <c r="B260" s="67" t="s">
        <v>2366</v>
      </c>
      <c r="C260" s="91">
        <v>10</v>
      </c>
      <c r="D260" s="69">
        <v>2266741.1</v>
      </c>
      <c r="E260" s="103">
        <v>0</v>
      </c>
      <c r="F260" s="104">
        <v>0</v>
      </c>
      <c r="G260" s="70">
        <v>10</v>
      </c>
      <c r="H260" s="71">
        <v>2266741.1</v>
      </c>
    </row>
    <row r="261" spans="1:8" ht="21.75" customHeight="1" outlineLevel="1" collapsed="1" x14ac:dyDescent="0.2">
      <c r="A261" s="62"/>
      <c r="B261" s="63" t="s">
        <v>2414</v>
      </c>
      <c r="C261" s="99">
        <v>100</v>
      </c>
      <c r="D261" s="65">
        <v>12852328</v>
      </c>
      <c r="E261" s="65">
        <v>-10</v>
      </c>
      <c r="F261" s="65">
        <v>-1285232.8</v>
      </c>
      <c r="G261" s="64">
        <v>90</v>
      </c>
      <c r="H261" s="65">
        <v>11567095.199999999</v>
      </c>
    </row>
    <row r="262" spans="1:8" ht="11.25" customHeight="1" outlineLevel="2" x14ac:dyDescent="0.2">
      <c r="A262" s="100"/>
      <c r="B262" s="67" t="s">
        <v>2364</v>
      </c>
      <c r="C262" s="91">
        <v>25</v>
      </c>
      <c r="D262" s="69">
        <v>3213082</v>
      </c>
      <c r="E262" s="105">
        <v>-10</v>
      </c>
      <c r="F262" s="104">
        <v>-1285232.8</v>
      </c>
      <c r="G262" s="70">
        <v>15</v>
      </c>
      <c r="H262" s="71">
        <v>1927849.2</v>
      </c>
    </row>
    <row r="263" spans="1:8" ht="11.25" customHeight="1" outlineLevel="2" x14ac:dyDescent="0.2">
      <c r="A263" s="100"/>
      <c r="B263" s="67" t="s">
        <v>2365</v>
      </c>
      <c r="C263" s="91">
        <v>38</v>
      </c>
      <c r="D263" s="69">
        <v>4883884.6399999997</v>
      </c>
      <c r="E263" s="105">
        <v>0</v>
      </c>
      <c r="F263" s="104">
        <v>0</v>
      </c>
      <c r="G263" s="70">
        <v>38</v>
      </c>
      <c r="H263" s="71">
        <v>4883884.6399999997</v>
      </c>
    </row>
    <row r="264" spans="1:8" ht="11.25" customHeight="1" outlineLevel="2" x14ac:dyDescent="0.2">
      <c r="A264" s="100"/>
      <c r="B264" s="67" t="s">
        <v>2366</v>
      </c>
      <c r="C264" s="91">
        <v>37</v>
      </c>
      <c r="D264" s="69">
        <v>4755361.3600000003</v>
      </c>
      <c r="E264" s="105">
        <v>0</v>
      </c>
      <c r="F264" s="104">
        <v>0</v>
      </c>
      <c r="G264" s="70">
        <v>37</v>
      </c>
      <c r="H264" s="71">
        <v>4755361.3600000003</v>
      </c>
    </row>
    <row r="265" spans="1:8" ht="21.75" customHeight="1" outlineLevel="1" collapsed="1" x14ac:dyDescent="0.2">
      <c r="A265" s="62"/>
      <c r="B265" s="63" t="s">
        <v>2396</v>
      </c>
      <c r="C265" s="99">
        <v>140</v>
      </c>
      <c r="D265" s="65">
        <v>23318572.199999999</v>
      </c>
      <c r="E265" s="65">
        <v>-23</v>
      </c>
      <c r="F265" s="65">
        <v>-3830908.29</v>
      </c>
      <c r="G265" s="64">
        <v>117</v>
      </c>
      <c r="H265" s="65">
        <v>19487663.91</v>
      </c>
    </row>
    <row r="266" spans="1:8" ht="11.25" customHeight="1" outlineLevel="2" x14ac:dyDescent="0.2">
      <c r="A266" s="100"/>
      <c r="B266" s="67" t="s">
        <v>2364</v>
      </c>
      <c r="C266" s="91">
        <v>40</v>
      </c>
      <c r="D266" s="69">
        <v>6662449.2000000002</v>
      </c>
      <c r="E266" s="105">
        <v>-23</v>
      </c>
      <c r="F266" s="104">
        <v>-3830908.29</v>
      </c>
      <c r="G266" s="70">
        <v>17</v>
      </c>
      <c r="H266" s="71">
        <v>2831540.91</v>
      </c>
    </row>
    <row r="267" spans="1:8" ht="11.25" customHeight="1" outlineLevel="2" x14ac:dyDescent="0.2">
      <c r="A267" s="100"/>
      <c r="B267" s="67" t="s">
        <v>2365</v>
      </c>
      <c r="C267" s="91">
        <v>50</v>
      </c>
      <c r="D267" s="69">
        <v>8328061.5</v>
      </c>
      <c r="E267" s="105">
        <v>0</v>
      </c>
      <c r="F267" s="104">
        <v>0</v>
      </c>
      <c r="G267" s="70">
        <v>50</v>
      </c>
      <c r="H267" s="71">
        <v>8328061.5</v>
      </c>
    </row>
    <row r="268" spans="1:8" ht="11.25" customHeight="1" outlineLevel="2" x14ac:dyDescent="0.2">
      <c r="A268" s="100"/>
      <c r="B268" s="67" t="s">
        <v>2366</v>
      </c>
      <c r="C268" s="91">
        <v>50</v>
      </c>
      <c r="D268" s="69">
        <v>8328061.5</v>
      </c>
      <c r="E268" s="105">
        <v>0</v>
      </c>
      <c r="F268" s="104">
        <v>0</v>
      </c>
      <c r="G268" s="70">
        <v>50</v>
      </c>
      <c r="H268" s="71">
        <v>8328061.5</v>
      </c>
    </row>
    <row r="269" spans="1:8" ht="11.25" customHeight="1" collapsed="1" x14ac:dyDescent="0.2">
      <c r="A269" s="125" t="s">
        <v>2380</v>
      </c>
      <c r="B269" s="125"/>
      <c r="C269" s="60">
        <f>C5+C76+C82+C93+C109+C115+C121+C143+C188+C194+C223+C232+C252</f>
        <v>5511</v>
      </c>
      <c r="D269" s="61">
        <f>D5+D76+D82+D93+D109+D115+D121+D143+D188+D194+D223+D232+D252</f>
        <v>943601600.98000002</v>
      </c>
      <c r="E269" s="60">
        <f t="shared" ref="E269:H269" si="13">E5+E76+E82+E93+E109+E115+E121+E143+E188+E194+E223+E232+E252</f>
        <v>49</v>
      </c>
      <c r="F269" s="61">
        <f t="shared" si="13"/>
        <v>86071.750000001863</v>
      </c>
      <c r="G269" s="60">
        <f t="shared" si="13"/>
        <v>5560</v>
      </c>
      <c r="H269" s="61">
        <f t="shared" si="13"/>
        <v>943687672.73000002</v>
      </c>
    </row>
  </sheetData>
  <mergeCells count="8">
    <mergeCell ref="A269:B269"/>
    <mergeCell ref="E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1" orientation="portrait" r:id="rId1"/>
  <rowBreaks count="3" manualBreakCount="3">
    <brk id="55" max="16383" man="1"/>
    <brk id="179" max="16383" man="1"/>
    <brk id="247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O57"/>
  <sheetViews>
    <sheetView view="pageBreakPreview" zoomScaleNormal="100" zoomScaleSheetLayoutView="100" workbookViewId="0">
      <pane xSplit="2" ySplit="6" topLeftCell="C43" activePane="bottomRight" state="frozen"/>
      <selection pane="topRight" activeCell="C1" sqref="C1"/>
      <selection pane="bottomLeft" activeCell="A7" sqref="A7"/>
      <selection pane="bottomRight" activeCell="J29" sqref="J29"/>
    </sheetView>
  </sheetViews>
  <sheetFormatPr defaultColWidth="10.33203125" defaultRowHeight="11.45" customHeight="1" x14ac:dyDescent="0.25"/>
  <cols>
    <col min="1" max="1" width="9.1640625" style="4" customWidth="1"/>
    <col min="2" max="2" width="33.5" style="13" customWidth="1"/>
    <col min="3" max="3" width="11.1640625" style="4" customWidth="1"/>
    <col min="4" max="4" width="12" style="4" customWidth="1"/>
    <col min="5" max="5" width="12.33203125" style="4" customWidth="1"/>
    <col min="6" max="6" width="11" style="4" customWidth="1"/>
    <col min="7" max="7" width="12.33203125" style="4" customWidth="1"/>
    <col min="8" max="8" width="12.33203125" style="14" customWidth="1"/>
    <col min="9" max="9" width="13.33203125" style="14" customWidth="1"/>
    <col min="10" max="10" width="12.6640625" style="4" customWidth="1"/>
    <col min="11" max="11" width="12" style="2" customWidth="1"/>
    <col min="12" max="12" width="10.6640625" style="2" customWidth="1"/>
    <col min="13" max="13" width="15.83203125" style="2" customWidth="1"/>
    <col min="14" max="14" width="13.5" style="2" customWidth="1"/>
    <col min="15" max="15" width="10.33203125" style="30" customWidth="1"/>
    <col min="16" max="16384" width="10.33203125" style="3"/>
  </cols>
  <sheetData>
    <row r="1" spans="1:14" s="1" customFormat="1" ht="39.75" customHeight="1" x14ac:dyDescent="0.2">
      <c r="K1" s="146" t="s">
        <v>2236</v>
      </c>
      <c r="L1" s="146"/>
      <c r="M1" s="146"/>
    </row>
    <row r="2" spans="1:14" s="1" customFormat="1" ht="33.75" customHeight="1" x14ac:dyDescent="0.2">
      <c r="A2" s="150" t="s">
        <v>1580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</row>
    <row r="3" spans="1:14" s="4" customFormat="1" ht="36.75" customHeight="1" x14ac:dyDescent="0.2">
      <c r="A3" s="162" t="s">
        <v>1581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</row>
    <row r="4" spans="1:14" s="111" customFormat="1" ht="53.25" customHeight="1" x14ac:dyDescent="0.2">
      <c r="A4" s="163" t="s">
        <v>2</v>
      </c>
      <c r="B4" s="151" t="s">
        <v>3</v>
      </c>
      <c r="C4" s="165" t="s">
        <v>1582</v>
      </c>
      <c r="D4" s="165"/>
      <c r="E4" s="165" t="s">
        <v>1583</v>
      </c>
      <c r="F4" s="165"/>
      <c r="G4" s="165" t="s">
        <v>1584</v>
      </c>
      <c r="H4" s="165"/>
      <c r="I4" s="165" t="s">
        <v>7</v>
      </c>
      <c r="J4" s="165"/>
      <c r="K4" s="165" t="s">
        <v>8</v>
      </c>
      <c r="L4" s="165"/>
      <c r="M4" s="110" t="s">
        <v>9</v>
      </c>
    </row>
    <row r="5" spans="1:14" s="111" customFormat="1" ht="27" customHeight="1" x14ac:dyDescent="0.2">
      <c r="A5" s="164"/>
      <c r="B5" s="153"/>
      <c r="C5" s="112" t="s">
        <v>10</v>
      </c>
      <c r="D5" s="113" t="s">
        <v>11</v>
      </c>
      <c r="E5" s="112" t="s">
        <v>10</v>
      </c>
      <c r="F5" s="113" t="s">
        <v>11</v>
      </c>
      <c r="G5" s="112" t="s">
        <v>10</v>
      </c>
      <c r="H5" s="113" t="s">
        <v>11</v>
      </c>
      <c r="I5" s="112" t="s">
        <v>10</v>
      </c>
      <c r="J5" s="113" t="s">
        <v>11</v>
      </c>
      <c r="K5" s="112" t="s">
        <v>10</v>
      </c>
      <c r="L5" s="113" t="s">
        <v>11</v>
      </c>
      <c r="M5" s="112" t="s">
        <v>12</v>
      </c>
    </row>
    <row r="6" spans="1:14" s="20" customFormat="1" ht="15" customHeight="1" x14ac:dyDescent="0.25">
      <c r="A6" s="15"/>
      <c r="B6" s="6" t="s">
        <v>13</v>
      </c>
      <c r="C6" s="22" t="s">
        <v>1585</v>
      </c>
      <c r="D6" s="22" t="s">
        <v>1586</v>
      </c>
      <c r="E6" s="22" t="s">
        <v>1220</v>
      </c>
      <c r="F6" s="22" t="s">
        <v>1221</v>
      </c>
      <c r="G6" s="23" t="s">
        <v>1587</v>
      </c>
      <c r="H6" s="23" t="s">
        <v>1588</v>
      </c>
      <c r="I6" s="22" t="s">
        <v>1589</v>
      </c>
      <c r="J6" s="22" t="s">
        <v>1590</v>
      </c>
      <c r="K6" s="22" t="s">
        <v>1591</v>
      </c>
      <c r="L6" s="22" t="s">
        <v>1592</v>
      </c>
      <c r="M6" s="22" t="s">
        <v>1593</v>
      </c>
      <c r="N6" s="24"/>
    </row>
    <row r="7" spans="1:14" s="1" customFormat="1" ht="15" customHeight="1" x14ac:dyDescent="0.25">
      <c r="A7" s="9" t="s">
        <v>25</v>
      </c>
      <c r="B7" s="10" t="s">
        <v>26</v>
      </c>
      <c r="C7" s="25">
        <v>19402</v>
      </c>
      <c r="D7" s="26">
        <v>0</v>
      </c>
      <c r="E7" s="25">
        <v>85276</v>
      </c>
      <c r="F7" s="26">
        <v>0</v>
      </c>
      <c r="G7" s="27">
        <v>0.22750000000000001</v>
      </c>
      <c r="H7" s="27">
        <v>0</v>
      </c>
      <c r="I7" s="28">
        <v>3.5377999999999998</v>
      </c>
      <c r="J7" s="28">
        <v>5</v>
      </c>
      <c r="K7" s="28">
        <v>3.5377999999999998</v>
      </c>
      <c r="L7" s="28">
        <v>0</v>
      </c>
      <c r="M7" s="29">
        <v>3.5377999999999998</v>
      </c>
      <c r="N7" s="12"/>
    </row>
    <row r="8" spans="1:14" s="1" customFormat="1" ht="15" customHeight="1" x14ac:dyDescent="0.25">
      <c r="A8" s="9" t="s">
        <v>34</v>
      </c>
      <c r="B8" s="10" t="s">
        <v>35</v>
      </c>
      <c r="C8" s="25">
        <v>1048</v>
      </c>
      <c r="D8" s="26">
        <v>0</v>
      </c>
      <c r="E8" s="25">
        <v>6913</v>
      </c>
      <c r="F8" s="26">
        <v>0</v>
      </c>
      <c r="G8" s="27">
        <v>0.15160000000000001</v>
      </c>
      <c r="H8" s="27">
        <v>0</v>
      </c>
      <c r="I8" s="28">
        <v>5</v>
      </c>
      <c r="J8" s="28">
        <v>5</v>
      </c>
      <c r="K8" s="28">
        <v>5</v>
      </c>
      <c r="L8" s="28">
        <v>0</v>
      </c>
      <c r="M8" s="29">
        <v>5</v>
      </c>
      <c r="N8" s="12"/>
    </row>
    <row r="9" spans="1:14" s="1" customFormat="1" ht="15" customHeight="1" x14ac:dyDescent="0.25">
      <c r="A9" s="9" t="s">
        <v>41</v>
      </c>
      <c r="B9" s="10" t="s">
        <v>42</v>
      </c>
      <c r="C9" s="26">
        <v>395</v>
      </c>
      <c r="D9" s="26">
        <v>2</v>
      </c>
      <c r="E9" s="25">
        <v>5295</v>
      </c>
      <c r="F9" s="26">
        <v>2</v>
      </c>
      <c r="G9" s="27">
        <v>7.46E-2</v>
      </c>
      <c r="H9" s="27">
        <v>1</v>
      </c>
      <c r="I9" s="28">
        <v>5</v>
      </c>
      <c r="J9" s="28">
        <v>0</v>
      </c>
      <c r="K9" s="28">
        <v>5</v>
      </c>
      <c r="L9" s="28">
        <v>0</v>
      </c>
      <c r="M9" s="29">
        <v>5</v>
      </c>
      <c r="N9" s="12"/>
    </row>
    <row r="10" spans="1:14" s="1" customFormat="1" ht="15" customHeight="1" x14ac:dyDescent="0.25">
      <c r="A10" s="9" t="s">
        <v>48</v>
      </c>
      <c r="B10" s="10" t="s">
        <v>49</v>
      </c>
      <c r="C10" s="25">
        <v>32569</v>
      </c>
      <c r="D10" s="26">
        <v>219</v>
      </c>
      <c r="E10" s="25">
        <v>164225</v>
      </c>
      <c r="F10" s="25">
        <v>1601</v>
      </c>
      <c r="G10" s="27">
        <v>0.1983</v>
      </c>
      <c r="H10" s="27">
        <v>0.1368</v>
      </c>
      <c r="I10" s="28">
        <v>5</v>
      </c>
      <c r="J10" s="28">
        <v>5</v>
      </c>
      <c r="K10" s="28">
        <v>4.95</v>
      </c>
      <c r="L10" s="28">
        <v>0.05</v>
      </c>
      <c r="M10" s="29">
        <v>5</v>
      </c>
      <c r="N10" s="12"/>
    </row>
    <row r="11" spans="1:14" s="1" customFormat="1" ht="15" customHeight="1" x14ac:dyDescent="0.25">
      <c r="A11" s="9" t="s">
        <v>61</v>
      </c>
      <c r="B11" s="10" t="s">
        <v>62</v>
      </c>
      <c r="C11" s="25">
        <v>35778</v>
      </c>
      <c r="D11" s="26">
        <v>0</v>
      </c>
      <c r="E11" s="25">
        <v>164322</v>
      </c>
      <c r="F11" s="26">
        <v>0</v>
      </c>
      <c r="G11" s="27">
        <v>0.2177</v>
      </c>
      <c r="H11" s="27">
        <v>0</v>
      </c>
      <c r="I11" s="28">
        <v>4.0846</v>
      </c>
      <c r="J11" s="28">
        <v>5</v>
      </c>
      <c r="K11" s="28">
        <v>4.0846</v>
      </c>
      <c r="L11" s="28">
        <v>0</v>
      </c>
      <c r="M11" s="29">
        <v>4.0846</v>
      </c>
      <c r="N11" s="12"/>
    </row>
    <row r="12" spans="1:14" s="1" customFormat="1" ht="15" customHeight="1" x14ac:dyDescent="0.25">
      <c r="A12" s="9" t="s">
        <v>68</v>
      </c>
      <c r="B12" s="10" t="s">
        <v>69</v>
      </c>
      <c r="C12" s="26">
        <v>239</v>
      </c>
      <c r="D12" s="25">
        <v>23725</v>
      </c>
      <c r="E12" s="26">
        <v>0</v>
      </c>
      <c r="F12" s="25">
        <v>136629</v>
      </c>
      <c r="G12" s="27">
        <v>0</v>
      </c>
      <c r="H12" s="27">
        <v>0.1736</v>
      </c>
      <c r="I12" s="28">
        <v>5</v>
      </c>
      <c r="J12" s="28">
        <v>4.9545000000000003</v>
      </c>
      <c r="K12" s="28">
        <v>0</v>
      </c>
      <c r="L12" s="28">
        <v>4.9545000000000003</v>
      </c>
      <c r="M12" s="29">
        <v>4.9545000000000003</v>
      </c>
      <c r="N12" s="12"/>
    </row>
    <row r="13" spans="1:14" s="1" customFormat="1" ht="15" customHeight="1" x14ac:dyDescent="0.25">
      <c r="A13" s="9" t="s">
        <v>76</v>
      </c>
      <c r="B13" s="10" t="s">
        <v>77</v>
      </c>
      <c r="C13" s="25">
        <v>9827</v>
      </c>
      <c r="D13" s="26">
        <v>0</v>
      </c>
      <c r="E13" s="25">
        <v>42497</v>
      </c>
      <c r="F13" s="26">
        <v>0</v>
      </c>
      <c r="G13" s="27">
        <v>0.23119999999999999</v>
      </c>
      <c r="H13" s="27">
        <v>0</v>
      </c>
      <c r="I13" s="28">
        <v>3.3313999999999999</v>
      </c>
      <c r="J13" s="28">
        <v>5</v>
      </c>
      <c r="K13" s="28">
        <v>3.3313999999999999</v>
      </c>
      <c r="L13" s="28">
        <v>0</v>
      </c>
      <c r="M13" s="29">
        <v>3.3313999999999999</v>
      </c>
      <c r="N13" s="12"/>
    </row>
    <row r="14" spans="1:14" s="1" customFormat="1" ht="15" customHeight="1" x14ac:dyDescent="0.25">
      <c r="A14" s="9" t="s">
        <v>83</v>
      </c>
      <c r="B14" s="10" t="s">
        <v>84</v>
      </c>
      <c r="C14" s="25">
        <v>4378</v>
      </c>
      <c r="D14" s="26">
        <v>0</v>
      </c>
      <c r="E14" s="25">
        <v>18999</v>
      </c>
      <c r="F14" s="26">
        <v>0</v>
      </c>
      <c r="G14" s="27">
        <v>0.23039999999999999</v>
      </c>
      <c r="H14" s="27">
        <v>0</v>
      </c>
      <c r="I14" s="28">
        <v>3.3759999999999999</v>
      </c>
      <c r="J14" s="28">
        <v>5</v>
      </c>
      <c r="K14" s="28">
        <v>3.3759999999999999</v>
      </c>
      <c r="L14" s="28">
        <v>0</v>
      </c>
      <c r="M14" s="29">
        <v>3.3759999999999999</v>
      </c>
      <c r="N14" s="12"/>
    </row>
    <row r="15" spans="1:14" s="1" customFormat="1" ht="15" customHeight="1" x14ac:dyDescent="0.25">
      <c r="A15" s="9" t="s">
        <v>90</v>
      </c>
      <c r="B15" s="10" t="s">
        <v>91</v>
      </c>
      <c r="C15" s="25">
        <v>16629</v>
      </c>
      <c r="D15" s="26">
        <v>0</v>
      </c>
      <c r="E15" s="25">
        <v>77286</v>
      </c>
      <c r="F15" s="26">
        <v>0</v>
      </c>
      <c r="G15" s="27">
        <v>0.2152</v>
      </c>
      <c r="H15" s="27">
        <v>0</v>
      </c>
      <c r="I15" s="28">
        <v>4.2241999999999997</v>
      </c>
      <c r="J15" s="28">
        <v>5</v>
      </c>
      <c r="K15" s="28">
        <v>4.2241999999999997</v>
      </c>
      <c r="L15" s="28">
        <v>0</v>
      </c>
      <c r="M15" s="29">
        <v>4.2241999999999997</v>
      </c>
      <c r="N15" s="12"/>
    </row>
    <row r="16" spans="1:14" s="1" customFormat="1" ht="15" customHeight="1" x14ac:dyDescent="0.25">
      <c r="A16" s="9" t="s">
        <v>97</v>
      </c>
      <c r="B16" s="10" t="s">
        <v>98</v>
      </c>
      <c r="C16" s="26">
        <v>80</v>
      </c>
      <c r="D16" s="25">
        <v>6766</v>
      </c>
      <c r="E16" s="26">
        <v>0</v>
      </c>
      <c r="F16" s="25">
        <v>47235</v>
      </c>
      <c r="G16" s="27">
        <v>0</v>
      </c>
      <c r="H16" s="27">
        <v>0.14319999999999999</v>
      </c>
      <c r="I16" s="28">
        <v>5</v>
      </c>
      <c r="J16" s="28">
        <v>5</v>
      </c>
      <c r="K16" s="28">
        <v>0</v>
      </c>
      <c r="L16" s="28">
        <v>5</v>
      </c>
      <c r="M16" s="29">
        <v>5</v>
      </c>
      <c r="N16" s="12"/>
    </row>
    <row r="17" spans="1:14" s="1" customFormat="1" ht="15" customHeight="1" x14ac:dyDescent="0.25">
      <c r="A17" s="9" t="s">
        <v>105</v>
      </c>
      <c r="B17" s="10" t="s">
        <v>106</v>
      </c>
      <c r="C17" s="25">
        <v>11864</v>
      </c>
      <c r="D17" s="26">
        <v>0</v>
      </c>
      <c r="E17" s="25">
        <v>68796</v>
      </c>
      <c r="F17" s="26">
        <v>0</v>
      </c>
      <c r="G17" s="27">
        <v>0.17249999999999999</v>
      </c>
      <c r="H17" s="27">
        <v>0</v>
      </c>
      <c r="I17" s="28">
        <v>5</v>
      </c>
      <c r="J17" s="28">
        <v>5</v>
      </c>
      <c r="K17" s="28">
        <v>5</v>
      </c>
      <c r="L17" s="28">
        <v>0</v>
      </c>
      <c r="M17" s="29">
        <v>5</v>
      </c>
      <c r="N17" s="12"/>
    </row>
    <row r="18" spans="1:14" s="1" customFormat="1" ht="15" customHeight="1" x14ac:dyDescent="0.25">
      <c r="A18" s="9" t="s">
        <v>112</v>
      </c>
      <c r="B18" s="10" t="s">
        <v>113</v>
      </c>
      <c r="C18" s="26">
        <v>10</v>
      </c>
      <c r="D18" s="25">
        <v>2048</v>
      </c>
      <c r="E18" s="26">
        <v>0</v>
      </c>
      <c r="F18" s="25">
        <v>18407</v>
      </c>
      <c r="G18" s="27">
        <v>0</v>
      </c>
      <c r="H18" s="27">
        <v>0.1113</v>
      </c>
      <c r="I18" s="28">
        <v>5</v>
      </c>
      <c r="J18" s="28">
        <v>5</v>
      </c>
      <c r="K18" s="28">
        <v>0</v>
      </c>
      <c r="L18" s="28">
        <v>5</v>
      </c>
      <c r="M18" s="29">
        <v>5</v>
      </c>
      <c r="N18" s="12"/>
    </row>
    <row r="19" spans="1:14" s="1" customFormat="1" ht="15" customHeight="1" x14ac:dyDescent="0.25">
      <c r="A19" s="9" t="s">
        <v>119</v>
      </c>
      <c r="B19" s="10" t="s">
        <v>120</v>
      </c>
      <c r="C19" s="25">
        <v>5143</v>
      </c>
      <c r="D19" s="26">
        <v>390</v>
      </c>
      <c r="E19" s="25">
        <v>18938</v>
      </c>
      <c r="F19" s="25">
        <v>4624</v>
      </c>
      <c r="G19" s="27">
        <v>0.27160000000000001</v>
      </c>
      <c r="H19" s="27">
        <v>8.43E-2</v>
      </c>
      <c r="I19" s="28">
        <v>1.077</v>
      </c>
      <c r="J19" s="28">
        <v>5</v>
      </c>
      <c r="K19" s="28">
        <v>0.8659</v>
      </c>
      <c r="L19" s="28">
        <v>0.98</v>
      </c>
      <c r="M19" s="29">
        <v>1.8459000000000001</v>
      </c>
      <c r="N19" s="12"/>
    </row>
    <row r="20" spans="1:14" s="1" customFormat="1" ht="15" customHeight="1" x14ac:dyDescent="0.25">
      <c r="A20" s="9" t="s">
        <v>132</v>
      </c>
      <c r="B20" s="10" t="s">
        <v>133</v>
      </c>
      <c r="C20" s="25">
        <v>15446</v>
      </c>
      <c r="D20" s="25">
        <v>2963</v>
      </c>
      <c r="E20" s="25">
        <v>79294</v>
      </c>
      <c r="F20" s="25">
        <v>25635</v>
      </c>
      <c r="G20" s="27">
        <v>0.1948</v>
      </c>
      <c r="H20" s="27">
        <v>0.11559999999999999</v>
      </c>
      <c r="I20" s="28">
        <v>5</v>
      </c>
      <c r="J20" s="28">
        <v>5</v>
      </c>
      <c r="K20" s="28">
        <v>3.78</v>
      </c>
      <c r="L20" s="28">
        <v>1.22</v>
      </c>
      <c r="M20" s="29">
        <v>5</v>
      </c>
      <c r="N20" s="12"/>
    </row>
    <row r="21" spans="1:14" s="1" customFormat="1" ht="15" customHeight="1" x14ac:dyDescent="0.25">
      <c r="A21" s="9" t="s">
        <v>145</v>
      </c>
      <c r="B21" s="10" t="s">
        <v>146</v>
      </c>
      <c r="C21" s="25">
        <v>10763</v>
      </c>
      <c r="D21" s="25">
        <v>1439</v>
      </c>
      <c r="E21" s="25">
        <v>47250</v>
      </c>
      <c r="F21" s="25">
        <v>13132</v>
      </c>
      <c r="G21" s="27">
        <v>0.2278</v>
      </c>
      <c r="H21" s="27">
        <v>0.1096</v>
      </c>
      <c r="I21" s="28">
        <v>3.5211000000000001</v>
      </c>
      <c r="J21" s="28">
        <v>5</v>
      </c>
      <c r="K21" s="28">
        <v>2.7570000000000001</v>
      </c>
      <c r="L21" s="28">
        <v>1.085</v>
      </c>
      <c r="M21" s="29">
        <v>3.8420000000000001</v>
      </c>
      <c r="N21" s="12"/>
    </row>
    <row r="22" spans="1:14" s="1" customFormat="1" ht="15" customHeight="1" x14ac:dyDescent="0.25">
      <c r="A22" s="9" t="s">
        <v>157</v>
      </c>
      <c r="B22" s="10" t="s">
        <v>158</v>
      </c>
      <c r="C22" s="25">
        <v>6418</v>
      </c>
      <c r="D22" s="26">
        <v>929</v>
      </c>
      <c r="E22" s="25">
        <v>33737</v>
      </c>
      <c r="F22" s="25">
        <v>8710</v>
      </c>
      <c r="G22" s="27">
        <v>0.19020000000000001</v>
      </c>
      <c r="H22" s="27">
        <v>0.1067</v>
      </c>
      <c r="I22" s="28">
        <v>5</v>
      </c>
      <c r="J22" s="28">
        <v>5</v>
      </c>
      <c r="K22" s="28">
        <v>3.9750000000000001</v>
      </c>
      <c r="L22" s="28">
        <v>1.0249999999999999</v>
      </c>
      <c r="M22" s="29">
        <v>5</v>
      </c>
      <c r="N22" s="12"/>
    </row>
    <row r="23" spans="1:14" s="1" customFormat="1" ht="15" customHeight="1" x14ac:dyDescent="0.25">
      <c r="A23" s="9" t="s">
        <v>170</v>
      </c>
      <c r="B23" s="10" t="s">
        <v>171</v>
      </c>
      <c r="C23" s="25">
        <v>3058</v>
      </c>
      <c r="D23" s="26">
        <v>331</v>
      </c>
      <c r="E23" s="25">
        <v>14094</v>
      </c>
      <c r="F23" s="25">
        <v>3552</v>
      </c>
      <c r="G23" s="27">
        <v>0.217</v>
      </c>
      <c r="H23" s="27">
        <v>9.3200000000000005E-2</v>
      </c>
      <c r="I23" s="28">
        <v>4.1237000000000004</v>
      </c>
      <c r="J23" s="28">
        <v>5</v>
      </c>
      <c r="K23" s="28">
        <v>3.2948</v>
      </c>
      <c r="L23" s="28">
        <v>1.0049999999999999</v>
      </c>
      <c r="M23" s="29">
        <v>4.2998000000000003</v>
      </c>
      <c r="N23" s="12"/>
    </row>
    <row r="24" spans="1:14" s="1" customFormat="1" ht="15" customHeight="1" x14ac:dyDescent="0.25">
      <c r="A24" s="9" t="s">
        <v>183</v>
      </c>
      <c r="B24" s="10" t="s">
        <v>184</v>
      </c>
      <c r="C24" s="25">
        <v>2238</v>
      </c>
      <c r="D24" s="26">
        <v>253</v>
      </c>
      <c r="E24" s="25">
        <v>10477</v>
      </c>
      <c r="F24" s="25">
        <v>2362</v>
      </c>
      <c r="G24" s="27">
        <v>0.21360000000000001</v>
      </c>
      <c r="H24" s="27">
        <v>0.1071</v>
      </c>
      <c r="I24" s="28">
        <v>4.3135000000000003</v>
      </c>
      <c r="J24" s="28">
        <v>5</v>
      </c>
      <c r="K24" s="28">
        <v>3.5198</v>
      </c>
      <c r="L24" s="28">
        <v>0.92</v>
      </c>
      <c r="M24" s="29">
        <v>4.4398</v>
      </c>
      <c r="N24" s="12"/>
    </row>
    <row r="25" spans="1:14" s="1" customFormat="1" ht="15" customHeight="1" x14ac:dyDescent="0.25">
      <c r="A25" s="9" t="s">
        <v>196</v>
      </c>
      <c r="B25" s="10" t="s">
        <v>197</v>
      </c>
      <c r="C25" s="25">
        <v>2607</v>
      </c>
      <c r="D25" s="26">
        <v>198</v>
      </c>
      <c r="E25" s="25">
        <v>13846</v>
      </c>
      <c r="F25" s="25">
        <v>3018</v>
      </c>
      <c r="G25" s="27">
        <v>0.1883</v>
      </c>
      <c r="H25" s="27">
        <v>6.5600000000000006E-2</v>
      </c>
      <c r="I25" s="28">
        <v>5</v>
      </c>
      <c r="J25" s="28">
        <v>5</v>
      </c>
      <c r="K25" s="28">
        <v>4.1050000000000004</v>
      </c>
      <c r="L25" s="28">
        <v>0.89500000000000002</v>
      </c>
      <c r="M25" s="29">
        <v>5</v>
      </c>
      <c r="N25" s="12"/>
    </row>
    <row r="26" spans="1:14" s="1" customFormat="1" ht="15" customHeight="1" x14ac:dyDescent="0.25">
      <c r="A26" s="9" t="s">
        <v>209</v>
      </c>
      <c r="B26" s="10" t="s">
        <v>210</v>
      </c>
      <c r="C26" s="25">
        <v>2638</v>
      </c>
      <c r="D26" s="26">
        <v>310</v>
      </c>
      <c r="E26" s="25">
        <v>11221</v>
      </c>
      <c r="F26" s="25">
        <v>2793</v>
      </c>
      <c r="G26" s="27">
        <v>0.2351</v>
      </c>
      <c r="H26" s="27">
        <v>0.111</v>
      </c>
      <c r="I26" s="28">
        <v>3.1137999999999999</v>
      </c>
      <c r="J26" s="28">
        <v>5</v>
      </c>
      <c r="K26" s="28">
        <v>2.4942000000000002</v>
      </c>
      <c r="L26" s="28">
        <v>0.995</v>
      </c>
      <c r="M26" s="29">
        <v>3.4891999999999999</v>
      </c>
      <c r="N26" s="12"/>
    </row>
    <row r="27" spans="1:14" s="1" customFormat="1" ht="15" customHeight="1" x14ac:dyDescent="0.25">
      <c r="A27" s="9" t="s">
        <v>222</v>
      </c>
      <c r="B27" s="10" t="s">
        <v>223</v>
      </c>
      <c r="C27" s="25">
        <v>6104</v>
      </c>
      <c r="D27" s="25">
        <v>1101</v>
      </c>
      <c r="E27" s="25">
        <v>36849</v>
      </c>
      <c r="F27" s="25">
        <v>11148</v>
      </c>
      <c r="G27" s="27">
        <v>0.1656</v>
      </c>
      <c r="H27" s="27">
        <v>9.8799999999999999E-2</v>
      </c>
      <c r="I27" s="28">
        <v>5</v>
      </c>
      <c r="J27" s="28">
        <v>5</v>
      </c>
      <c r="K27" s="28">
        <v>3.84</v>
      </c>
      <c r="L27" s="28">
        <v>1.1599999999999999</v>
      </c>
      <c r="M27" s="29">
        <v>5</v>
      </c>
      <c r="N27" s="12"/>
    </row>
    <row r="28" spans="1:14" s="1" customFormat="1" ht="15" customHeight="1" x14ac:dyDescent="0.25">
      <c r="A28" s="9" t="s">
        <v>235</v>
      </c>
      <c r="B28" s="10" t="s">
        <v>236</v>
      </c>
      <c r="C28" s="25">
        <v>7294</v>
      </c>
      <c r="D28" s="26">
        <v>976</v>
      </c>
      <c r="E28" s="25">
        <v>32752</v>
      </c>
      <c r="F28" s="25">
        <v>9427</v>
      </c>
      <c r="G28" s="27">
        <v>0.22270000000000001</v>
      </c>
      <c r="H28" s="27">
        <v>0.10349999999999999</v>
      </c>
      <c r="I28" s="28">
        <v>3.8056000000000001</v>
      </c>
      <c r="J28" s="28">
        <v>5</v>
      </c>
      <c r="K28" s="28">
        <v>2.9569999999999999</v>
      </c>
      <c r="L28" s="28">
        <v>1.115</v>
      </c>
      <c r="M28" s="29">
        <v>4.0720000000000001</v>
      </c>
      <c r="N28" s="12"/>
    </row>
    <row r="29" spans="1:14" s="1" customFormat="1" ht="15" customHeight="1" x14ac:dyDescent="0.25">
      <c r="A29" s="9" t="s">
        <v>248</v>
      </c>
      <c r="B29" s="10" t="s">
        <v>249</v>
      </c>
      <c r="C29" s="25">
        <v>1768</v>
      </c>
      <c r="D29" s="26">
        <v>199</v>
      </c>
      <c r="E29" s="25">
        <v>9883</v>
      </c>
      <c r="F29" s="25">
        <v>2325</v>
      </c>
      <c r="G29" s="27">
        <v>0.1789</v>
      </c>
      <c r="H29" s="27">
        <v>8.5599999999999996E-2</v>
      </c>
      <c r="I29" s="28">
        <v>5</v>
      </c>
      <c r="J29" s="28">
        <v>5</v>
      </c>
      <c r="K29" s="28">
        <v>4.05</v>
      </c>
      <c r="L29" s="28">
        <v>0.95</v>
      </c>
      <c r="M29" s="29">
        <v>5</v>
      </c>
      <c r="N29" s="12"/>
    </row>
    <row r="30" spans="1:14" s="1" customFormat="1" ht="15" customHeight="1" x14ac:dyDescent="0.25">
      <c r="A30" s="9" t="s">
        <v>261</v>
      </c>
      <c r="B30" s="10" t="s">
        <v>262</v>
      </c>
      <c r="C30" s="25">
        <v>2945</v>
      </c>
      <c r="D30" s="26">
        <v>538</v>
      </c>
      <c r="E30" s="25">
        <v>17995</v>
      </c>
      <c r="F30" s="25">
        <v>5111</v>
      </c>
      <c r="G30" s="27">
        <v>0.16370000000000001</v>
      </c>
      <c r="H30" s="27">
        <v>0.1053</v>
      </c>
      <c r="I30" s="28">
        <v>5</v>
      </c>
      <c r="J30" s="28">
        <v>5</v>
      </c>
      <c r="K30" s="28">
        <v>3.895</v>
      </c>
      <c r="L30" s="28">
        <v>1.105</v>
      </c>
      <c r="M30" s="29">
        <v>5</v>
      </c>
      <c r="N30" s="12"/>
    </row>
    <row r="31" spans="1:14" s="1" customFormat="1" ht="15" customHeight="1" x14ac:dyDescent="0.25">
      <c r="A31" s="9" t="s">
        <v>274</v>
      </c>
      <c r="B31" s="10" t="s">
        <v>275</v>
      </c>
      <c r="C31" s="25">
        <v>2870</v>
      </c>
      <c r="D31" s="26">
        <v>392</v>
      </c>
      <c r="E31" s="25">
        <v>11417</v>
      </c>
      <c r="F31" s="25">
        <v>2890</v>
      </c>
      <c r="G31" s="27">
        <v>0.25140000000000001</v>
      </c>
      <c r="H31" s="27">
        <v>0.1356</v>
      </c>
      <c r="I31" s="28">
        <v>2.2042000000000002</v>
      </c>
      <c r="J31" s="28">
        <v>5</v>
      </c>
      <c r="K31" s="28">
        <v>1.7589999999999999</v>
      </c>
      <c r="L31" s="28">
        <v>1.01</v>
      </c>
      <c r="M31" s="29">
        <v>2.7690000000000001</v>
      </c>
      <c r="N31" s="12"/>
    </row>
    <row r="32" spans="1:14" s="1" customFormat="1" ht="15" customHeight="1" x14ac:dyDescent="0.25">
      <c r="A32" s="9" t="s">
        <v>287</v>
      </c>
      <c r="B32" s="10" t="s">
        <v>288</v>
      </c>
      <c r="C32" s="25">
        <v>6973</v>
      </c>
      <c r="D32" s="26">
        <v>880</v>
      </c>
      <c r="E32" s="25">
        <v>28426</v>
      </c>
      <c r="F32" s="25">
        <v>7892</v>
      </c>
      <c r="G32" s="27">
        <v>0.24529999999999999</v>
      </c>
      <c r="H32" s="27">
        <v>0.1115</v>
      </c>
      <c r="I32" s="28">
        <v>2.5446</v>
      </c>
      <c r="J32" s="28">
        <v>5</v>
      </c>
      <c r="K32" s="28">
        <v>1.9923999999999999</v>
      </c>
      <c r="L32" s="28">
        <v>1.085</v>
      </c>
      <c r="M32" s="29">
        <v>3.0773999999999999</v>
      </c>
      <c r="N32" s="12"/>
    </row>
    <row r="33" spans="1:14" s="1" customFormat="1" ht="15" customHeight="1" x14ac:dyDescent="0.25">
      <c r="A33" s="9" t="s">
        <v>300</v>
      </c>
      <c r="B33" s="10" t="s">
        <v>301</v>
      </c>
      <c r="C33" s="25">
        <v>2678</v>
      </c>
      <c r="D33" s="26">
        <v>246</v>
      </c>
      <c r="E33" s="25">
        <v>11952</v>
      </c>
      <c r="F33" s="25">
        <v>2735</v>
      </c>
      <c r="G33" s="27">
        <v>0.22409999999999999</v>
      </c>
      <c r="H33" s="27">
        <v>8.9899999999999994E-2</v>
      </c>
      <c r="I33" s="28">
        <v>3.7275</v>
      </c>
      <c r="J33" s="28">
        <v>5</v>
      </c>
      <c r="K33" s="28">
        <v>3.0341999999999998</v>
      </c>
      <c r="L33" s="28">
        <v>0.93</v>
      </c>
      <c r="M33" s="29">
        <v>3.9641999999999999</v>
      </c>
      <c r="N33" s="12"/>
    </row>
    <row r="34" spans="1:14" s="1" customFormat="1" ht="15" customHeight="1" x14ac:dyDescent="0.25">
      <c r="A34" s="9" t="s">
        <v>313</v>
      </c>
      <c r="B34" s="10" t="s">
        <v>314</v>
      </c>
      <c r="C34" s="25">
        <v>3952</v>
      </c>
      <c r="D34" s="26">
        <v>592</v>
      </c>
      <c r="E34" s="25">
        <v>20165</v>
      </c>
      <c r="F34" s="25">
        <v>6002</v>
      </c>
      <c r="G34" s="27">
        <v>0.19600000000000001</v>
      </c>
      <c r="H34" s="27">
        <v>9.8599999999999993E-2</v>
      </c>
      <c r="I34" s="28">
        <v>5</v>
      </c>
      <c r="J34" s="28">
        <v>5</v>
      </c>
      <c r="K34" s="28">
        <v>3.855</v>
      </c>
      <c r="L34" s="28">
        <v>1.145</v>
      </c>
      <c r="M34" s="29">
        <v>5</v>
      </c>
      <c r="N34" s="12"/>
    </row>
    <row r="35" spans="1:14" s="1" customFormat="1" ht="15" customHeight="1" x14ac:dyDescent="0.25">
      <c r="A35" s="9" t="s">
        <v>326</v>
      </c>
      <c r="B35" s="10" t="s">
        <v>327</v>
      </c>
      <c r="C35" s="25">
        <v>5118</v>
      </c>
      <c r="D35" s="26">
        <v>574</v>
      </c>
      <c r="E35" s="25">
        <v>23578</v>
      </c>
      <c r="F35" s="25">
        <v>6747</v>
      </c>
      <c r="G35" s="27">
        <v>0.21709999999999999</v>
      </c>
      <c r="H35" s="27">
        <v>8.5099999999999995E-2</v>
      </c>
      <c r="I35" s="28">
        <v>4.1181000000000001</v>
      </c>
      <c r="J35" s="28">
        <v>5</v>
      </c>
      <c r="K35" s="28">
        <v>3.2039</v>
      </c>
      <c r="L35" s="28">
        <v>1.1100000000000001</v>
      </c>
      <c r="M35" s="29">
        <v>4.3139000000000003</v>
      </c>
      <c r="N35" s="12"/>
    </row>
    <row r="36" spans="1:14" s="1" customFormat="1" ht="15" customHeight="1" x14ac:dyDescent="0.25">
      <c r="A36" s="9" t="s">
        <v>339</v>
      </c>
      <c r="B36" s="10" t="s">
        <v>340</v>
      </c>
      <c r="C36" s="25">
        <v>3123</v>
      </c>
      <c r="D36" s="26">
        <v>310</v>
      </c>
      <c r="E36" s="25">
        <v>14408</v>
      </c>
      <c r="F36" s="25">
        <v>3961</v>
      </c>
      <c r="G36" s="27">
        <v>0.21679999999999999</v>
      </c>
      <c r="H36" s="27">
        <v>7.8299999999999995E-2</v>
      </c>
      <c r="I36" s="28">
        <v>4.1349</v>
      </c>
      <c r="J36" s="28">
        <v>5</v>
      </c>
      <c r="K36" s="28">
        <v>3.2418</v>
      </c>
      <c r="L36" s="28">
        <v>1.08</v>
      </c>
      <c r="M36" s="29">
        <v>4.3217999999999996</v>
      </c>
      <c r="N36" s="12"/>
    </row>
    <row r="37" spans="1:14" s="1" customFormat="1" ht="15" customHeight="1" x14ac:dyDescent="0.25">
      <c r="A37" s="9" t="s">
        <v>352</v>
      </c>
      <c r="B37" s="10" t="s">
        <v>353</v>
      </c>
      <c r="C37" s="25">
        <v>11551</v>
      </c>
      <c r="D37" s="25">
        <v>3085</v>
      </c>
      <c r="E37" s="25">
        <v>65776</v>
      </c>
      <c r="F37" s="25">
        <v>21103</v>
      </c>
      <c r="G37" s="27">
        <v>0.17560000000000001</v>
      </c>
      <c r="H37" s="27">
        <v>0.1462</v>
      </c>
      <c r="I37" s="28">
        <v>5</v>
      </c>
      <c r="J37" s="28">
        <v>5</v>
      </c>
      <c r="K37" s="28">
        <v>3.7850000000000001</v>
      </c>
      <c r="L37" s="28">
        <v>1.2150000000000001</v>
      </c>
      <c r="M37" s="29">
        <v>5</v>
      </c>
      <c r="N37" s="12"/>
    </row>
    <row r="38" spans="1:14" s="1" customFormat="1" ht="15" customHeight="1" x14ac:dyDescent="0.25">
      <c r="A38" s="9" t="s">
        <v>365</v>
      </c>
      <c r="B38" s="10" t="s">
        <v>366</v>
      </c>
      <c r="C38" s="25">
        <v>3250</v>
      </c>
      <c r="D38" s="26">
        <v>593</v>
      </c>
      <c r="E38" s="25">
        <v>16932</v>
      </c>
      <c r="F38" s="25">
        <v>5371</v>
      </c>
      <c r="G38" s="27">
        <v>0.19189999999999999</v>
      </c>
      <c r="H38" s="27">
        <v>0.1104</v>
      </c>
      <c r="I38" s="28">
        <v>5</v>
      </c>
      <c r="J38" s="28">
        <v>5</v>
      </c>
      <c r="K38" s="28">
        <v>3.7949999999999999</v>
      </c>
      <c r="L38" s="28">
        <v>1.2050000000000001</v>
      </c>
      <c r="M38" s="29">
        <v>5</v>
      </c>
      <c r="N38" s="12"/>
    </row>
    <row r="39" spans="1:14" s="1" customFormat="1" ht="15" customHeight="1" x14ac:dyDescent="0.25">
      <c r="A39" s="9" t="s">
        <v>378</v>
      </c>
      <c r="B39" s="10" t="s">
        <v>379</v>
      </c>
      <c r="C39" s="25">
        <v>5217</v>
      </c>
      <c r="D39" s="26">
        <v>596</v>
      </c>
      <c r="E39" s="25">
        <v>17932</v>
      </c>
      <c r="F39" s="25">
        <v>4670</v>
      </c>
      <c r="G39" s="27">
        <v>0.29089999999999999</v>
      </c>
      <c r="H39" s="27">
        <v>0.12759999999999999</v>
      </c>
      <c r="I39" s="28">
        <v>0</v>
      </c>
      <c r="J39" s="28">
        <v>5</v>
      </c>
      <c r="K39" s="28">
        <v>0</v>
      </c>
      <c r="L39" s="28">
        <v>1.0349999999999999</v>
      </c>
      <c r="M39" s="29">
        <v>1.0349999999999999</v>
      </c>
      <c r="N39" s="12"/>
    </row>
    <row r="40" spans="1:14" s="1" customFormat="1" ht="15" customHeight="1" x14ac:dyDescent="0.25">
      <c r="A40" s="9" t="s">
        <v>391</v>
      </c>
      <c r="B40" s="10" t="s">
        <v>392</v>
      </c>
      <c r="C40" s="25">
        <v>3943</v>
      </c>
      <c r="D40" s="26">
        <v>628</v>
      </c>
      <c r="E40" s="25">
        <v>17515</v>
      </c>
      <c r="F40" s="25">
        <v>5449</v>
      </c>
      <c r="G40" s="27">
        <v>0.22509999999999999</v>
      </c>
      <c r="H40" s="27">
        <v>0.1153</v>
      </c>
      <c r="I40" s="28">
        <v>3.6717</v>
      </c>
      <c r="J40" s="28">
        <v>5</v>
      </c>
      <c r="K40" s="28">
        <v>2.8014999999999999</v>
      </c>
      <c r="L40" s="28">
        <v>1.1850000000000001</v>
      </c>
      <c r="M40" s="29">
        <v>3.9864999999999999</v>
      </c>
      <c r="N40" s="12"/>
    </row>
    <row r="41" spans="1:14" s="1" customFormat="1" ht="15" customHeight="1" x14ac:dyDescent="0.25">
      <c r="A41" s="9" t="s">
        <v>404</v>
      </c>
      <c r="B41" s="10" t="s">
        <v>405</v>
      </c>
      <c r="C41" s="25">
        <v>5753</v>
      </c>
      <c r="D41" s="26">
        <v>865</v>
      </c>
      <c r="E41" s="25">
        <v>28465</v>
      </c>
      <c r="F41" s="25">
        <v>8431</v>
      </c>
      <c r="G41" s="27">
        <v>0.2021</v>
      </c>
      <c r="H41" s="27">
        <v>0.1026</v>
      </c>
      <c r="I41" s="28">
        <v>4.9551999999999996</v>
      </c>
      <c r="J41" s="28">
        <v>5</v>
      </c>
      <c r="K41" s="28">
        <v>3.8205</v>
      </c>
      <c r="L41" s="28">
        <v>1.145</v>
      </c>
      <c r="M41" s="29">
        <v>4.9654999999999996</v>
      </c>
      <c r="N41" s="12"/>
    </row>
    <row r="42" spans="1:14" s="1" customFormat="1" ht="15" customHeight="1" x14ac:dyDescent="0.25">
      <c r="A42" s="9" t="s">
        <v>417</v>
      </c>
      <c r="B42" s="10" t="s">
        <v>418</v>
      </c>
      <c r="C42" s="25">
        <v>1511</v>
      </c>
      <c r="D42" s="26">
        <v>82</v>
      </c>
      <c r="E42" s="25">
        <v>9515</v>
      </c>
      <c r="F42" s="25">
        <v>1723</v>
      </c>
      <c r="G42" s="27">
        <v>0.1588</v>
      </c>
      <c r="H42" s="27">
        <v>4.7600000000000003E-2</v>
      </c>
      <c r="I42" s="28">
        <v>5</v>
      </c>
      <c r="J42" s="28">
        <v>5</v>
      </c>
      <c r="K42" s="28">
        <v>4.2350000000000003</v>
      </c>
      <c r="L42" s="28">
        <v>0.76500000000000001</v>
      </c>
      <c r="M42" s="29">
        <v>5</v>
      </c>
      <c r="N42" s="12"/>
    </row>
    <row r="43" spans="1:14" s="1" customFormat="1" ht="15" customHeight="1" x14ac:dyDescent="0.25">
      <c r="A43" s="9" t="s">
        <v>430</v>
      </c>
      <c r="B43" s="10" t="s">
        <v>431</v>
      </c>
      <c r="C43" s="25">
        <v>11149</v>
      </c>
      <c r="D43" s="25">
        <v>1923</v>
      </c>
      <c r="E43" s="25">
        <v>46686</v>
      </c>
      <c r="F43" s="25">
        <v>15971</v>
      </c>
      <c r="G43" s="27">
        <v>0.23880000000000001</v>
      </c>
      <c r="H43" s="27">
        <v>0.12039999999999999</v>
      </c>
      <c r="I43" s="28">
        <v>2.9073000000000002</v>
      </c>
      <c r="J43" s="28">
        <v>5</v>
      </c>
      <c r="K43" s="28">
        <v>2.1659000000000002</v>
      </c>
      <c r="L43" s="28">
        <v>1.2749999999999999</v>
      </c>
      <c r="M43" s="29">
        <v>3.4409000000000001</v>
      </c>
      <c r="N43" s="12"/>
    </row>
    <row r="44" spans="1:14" s="1" customFormat="1" ht="15" customHeight="1" x14ac:dyDescent="0.25">
      <c r="A44" s="9" t="s">
        <v>442</v>
      </c>
      <c r="B44" s="10" t="s">
        <v>443</v>
      </c>
      <c r="C44" s="25">
        <v>8927</v>
      </c>
      <c r="D44" s="25">
        <v>1481</v>
      </c>
      <c r="E44" s="25">
        <v>44747</v>
      </c>
      <c r="F44" s="25">
        <v>12801</v>
      </c>
      <c r="G44" s="27">
        <v>0.19950000000000001</v>
      </c>
      <c r="H44" s="27">
        <v>0.1157</v>
      </c>
      <c r="I44" s="28">
        <v>5</v>
      </c>
      <c r="J44" s="28">
        <v>5</v>
      </c>
      <c r="K44" s="28">
        <v>3.89</v>
      </c>
      <c r="L44" s="28">
        <v>1.1100000000000001</v>
      </c>
      <c r="M44" s="29">
        <v>5</v>
      </c>
      <c r="N44" s="12"/>
    </row>
    <row r="45" spans="1:14" s="1" customFormat="1" ht="15" customHeight="1" x14ac:dyDescent="0.25">
      <c r="A45" s="9" t="s">
        <v>454</v>
      </c>
      <c r="B45" s="10" t="s">
        <v>455</v>
      </c>
      <c r="C45" s="25">
        <v>1965</v>
      </c>
      <c r="D45" s="26">
        <v>316</v>
      </c>
      <c r="E45" s="25">
        <v>16805</v>
      </c>
      <c r="F45" s="25">
        <v>4837</v>
      </c>
      <c r="G45" s="27">
        <v>0.1169</v>
      </c>
      <c r="H45" s="27">
        <v>6.5299999999999997E-2</v>
      </c>
      <c r="I45" s="28">
        <v>5</v>
      </c>
      <c r="J45" s="28">
        <v>5</v>
      </c>
      <c r="K45" s="28">
        <v>3.88</v>
      </c>
      <c r="L45" s="28">
        <v>1.1200000000000001</v>
      </c>
      <c r="M45" s="29">
        <v>5</v>
      </c>
      <c r="N45" s="12"/>
    </row>
    <row r="46" spans="1:14" s="1" customFormat="1" ht="15" customHeight="1" x14ac:dyDescent="0.25">
      <c r="A46" s="9" t="s">
        <v>467</v>
      </c>
      <c r="B46" s="10" t="s">
        <v>468</v>
      </c>
      <c r="C46" s="25">
        <v>3778</v>
      </c>
      <c r="D46" s="26">
        <v>932</v>
      </c>
      <c r="E46" s="25">
        <v>18616</v>
      </c>
      <c r="F46" s="25">
        <v>6516</v>
      </c>
      <c r="G46" s="27">
        <v>0.2029</v>
      </c>
      <c r="H46" s="27">
        <v>0.14299999999999999</v>
      </c>
      <c r="I46" s="28">
        <v>4.9105999999999996</v>
      </c>
      <c r="J46" s="28">
        <v>5</v>
      </c>
      <c r="K46" s="28">
        <v>3.6387999999999998</v>
      </c>
      <c r="L46" s="28">
        <v>1.2949999999999999</v>
      </c>
      <c r="M46" s="29">
        <v>4.9337999999999997</v>
      </c>
      <c r="N46" s="12"/>
    </row>
    <row r="47" spans="1:14" s="1" customFormat="1" ht="15" customHeight="1" x14ac:dyDescent="0.25">
      <c r="A47" s="9" t="s">
        <v>479</v>
      </c>
      <c r="B47" s="10" t="s">
        <v>480</v>
      </c>
      <c r="C47" s="25">
        <v>1862</v>
      </c>
      <c r="D47" s="26">
        <v>204</v>
      </c>
      <c r="E47" s="25">
        <v>13661</v>
      </c>
      <c r="F47" s="25">
        <v>3234</v>
      </c>
      <c r="G47" s="27">
        <v>0.1363</v>
      </c>
      <c r="H47" s="27">
        <v>6.3100000000000003E-2</v>
      </c>
      <c r="I47" s="28">
        <v>5</v>
      </c>
      <c r="J47" s="28">
        <v>5</v>
      </c>
      <c r="K47" s="28">
        <v>4.0449999999999999</v>
      </c>
      <c r="L47" s="28">
        <v>0.95499999999999996</v>
      </c>
      <c r="M47" s="29">
        <v>5</v>
      </c>
      <c r="N47" s="12"/>
    </row>
    <row r="48" spans="1:14" s="1" customFormat="1" ht="15" customHeight="1" x14ac:dyDescent="0.25">
      <c r="A48" s="9" t="s">
        <v>492</v>
      </c>
      <c r="B48" s="10" t="s">
        <v>493</v>
      </c>
      <c r="C48" s="25">
        <v>2764</v>
      </c>
      <c r="D48" s="26">
        <v>229</v>
      </c>
      <c r="E48" s="25">
        <v>12840</v>
      </c>
      <c r="F48" s="25">
        <v>2993</v>
      </c>
      <c r="G48" s="27">
        <v>0.21529999999999999</v>
      </c>
      <c r="H48" s="27">
        <v>7.6499999999999999E-2</v>
      </c>
      <c r="I48" s="28">
        <v>4.2186000000000003</v>
      </c>
      <c r="J48" s="28">
        <v>5</v>
      </c>
      <c r="K48" s="28">
        <v>3.4213</v>
      </c>
      <c r="L48" s="28">
        <v>0.94499999999999995</v>
      </c>
      <c r="M48" s="29">
        <v>4.3662999999999998</v>
      </c>
      <c r="N48" s="12"/>
    </row>
    <row r="49" spans="1:14" s="1" customFormat="1" ht="15" customHeight="1" x14ac:dyDescent="0.25">
      <c r="A49" s="9" t="s">
        <v>505</v>
      </c>
      <c r="B49" s="10" t="s">
        <v>506</v>
      </c>
      <c r="C49" s="26">
        <v>580</v>
      </c>
      <c r="D49" s="26">
        <v>34</v>
      </c>
      <c r="E49" s="25">
        <v>7889</v>
      </c>
      <c r="F49" s="26">
        <v>208</v>
      </c>
      <c r="G49" s="27">
        <v>7.3499999999999996E-2</v>
      </c>
      <c r="H49" s="27">
        <v>0.16350000000000001</v>
      </c>
      <c r="I49" s="28">
        <v>5</v>
      </c>
      <c r="J49" s="28">
        <v>5</v>
      </c>
      <c r="K49" s="28">
        <v>4.87</v>
      </c>
      <c r="L49" s="28">
        <v>0.13</v>
      </c>
      <c r="M49" s="29">
        <v>5</v>
      </c>
      <c r="N49" s="12"/>
    </row>
    <row r="50" spans="1:14" s="1" customFormat="1" ht="15" customHeight="1" x14ac:dyDescent="0.25">
      <c r="A50" s="9" t="s">
        <v>518</v>
      </c>
      <c r="B50" s="10" t="s">
        <v>519</v>
      </c>
      <c r="C50" s="25">
        <v>3268</v>
      </c>
      <c r="D50" s="26">
        <v>6</v>
      </c>
      <c r="E50" s="25">
        <v>15526</v>
      </c>
      <c r="F50" s="26">
        <v>56</v>
      </c>
      <c r="G50" s="27">
        <v>0.21049999999999999</v>
      </c>
      <c r="H50" s="27">
        <v>0.1071</v>
      </c>
      <c r="I50" s="28">
        <v>4.4865000000000004</v>
      </c>
      <c r="J50" s="28">
        <v>5</v>
      </c>
      <c r="K50" s="28">
        <v>4.4686000000000003</v>
      </c>
      <c r="L50" s="28">
        <v>0.02</v>
      </c>
      <c r="M50" s="29">
        <v>4.4885999999999999</v>
      </c>
      <c r="N50" s="12"/>
    </row>
    <row r="51" spans="1:14" s="1" customFormat="1" ht="15" customHeight="1" x14ac:dyDescent="0.25">
      <c r="A51" s="9" t="s">
        <v>529</v>
      </c>
      <c r="B51" s="10" t="s">
        <v>530</v>
      </c>
      <c r="C51" s="25">
        <v>5846</v>
      </c>
      <c r="D51" s="26">
        <v>0</v>
      </c>
      <c r="E51" s="25">
        <v>24182</v>
      </c>
      <c r="F51" s="26">
        <v>0</v>
      </c>
      <c r="G51" s="27">
        <v>0.24179999999999999</v>
      </c>
      <c r="H51" s="27">
        <v>0</v>
      </c>
      <c r="I51" s="28">
        <v>2.7399</v>
      </c>
      <c r="J51" s="28">
        <v>5</v>
      </c>
      <c r="K51" s="28">
        <v>2.7399</v>
      </c>
      <c r="L51" s="28">
        <v>0</v>
      </c>
      <c r="M51" s="29">
        <v>2.7399</v>
      </c>
      <c r="N51" s="12"/>
    </row>
    <row r="52" spans="1:14" s="1" customFormat="1" ht="15" customHeight="1" x14ac:dyDescent="0.25">
      <c r="A52" s="9" t="s">
        <v>536</v>
      </c>
      <c r="B52" s="10" t="s">
        <v>537</v>
      </c>
      <c r="C52" s="25">
        <v>1044</v>
      </c>
      <c r="D52" s="26">
        <v>0</v>
      </c>
      <c r="E52" s="25">
        <v>6517</v>
      </c>
      <c r="F52" s="26">
        <v>0</v>
      </c>
      <c r="G52" s="27">
        <v>0.16020000000000001</v>
      </c>
      <c r="H52" s="27">
        <v>0</v>
      </c>
      <c r="I52" s="28">
        <v>5</v>
      </c>
      <c r="J52" s="28">
        <v>5</v>
      </c>
      <c r="K52" s="28">
        <v>5</v>
      </c>
      <c r="L52" s="28">
        <v>0</v>
      </c>
      <c r="M52" s="29">
        <v>5</v>
      </c>
      <c r="N52" s="12"/>
    </row>
    <row r="53" spans="1:14" s="1" customFormat="1" ht="15" customHeight="1" x14ac:dyDescent="0.25">
      <c r="A53" s="9" t="s">
        <v>543</v>
      </c>
      <c r="B53" s="10" t="s">
        <v>544</v>
      </c>
      <c r="C53" s="26">
        <v>975</v>
      </c>
      <c r="D53" s="26">
        <v>0</v>
      </c>
      <c r="E53" s="25">
        <v>4189</v>
      </c>
      <c r="F53" s="26">
        <v>0</v>
      </c>
      <c r="G53" s="27">
        <v>0.23280000000000001</v>
      </c>
      <c r="H53" s="27">
        <v>0</v>
      </c>
      <c r="I53" s="28">
        <v>3.2421000000000002</v>
      </c>
      <c r="J53" s="28">
        <v>5</v>
      </c>
      <c r="K53" s="28">
        <v>3.2421000000000002</v>
      </c>
      <c r="L53" s="28">
        <v>0</v>
      </c>
      <c r="M53" s="29">
        <v>3.2421000000000002</v>
      </c>
      <c r="N53" s="12"/>
    </row>
    <row r="54" spans="1:14" s="1" customFormat="1" ht="15" customHeight="1" x14ac:dyDescent="0.25">
      <c r="A54" s="9" t="s">
        <v>550</v>
      </c>
      <c r="B54" s="10" t="s">
        <v>551</v>
      </c>
      <c r="C54" s="26">
        <v>27</v>
      </c>
      <c r="D54" s="26">
        <v>0</v>
      </c>
      <c r="E54" s="26">
        <v>254</v>
      </c>
      <c r="F54" s="26">
        <v>0</v>
      </c>
      <c r="G54" s="27">
        <v>0.10630000000000001</v>
      </c>
      <c r="H54" s="27">
        <v>0</v>
      </c>
      <c r="I54" s="28">
        <v>5</v>
      </c>
      <c r="J54" s="28">
        <v>5</v>
      </c>
      <c r="K54" s="28">
        <v>5</v>
      </c>
      <c r="L54" s="28">
        <v>0</v>
      </c>
      <c r="M54" s="29">
        <v>5</v>
      </c>
      <c r="N54" s="12"/>
    </row>
    <row r="55" spans="1:14" s="1" customFormat="1" ht="15" customHeight="1" x14ac:dyDescent="0.25">
      <c r="A55" s="9" t="s">
        <v>554</v>
      </c>
      <c r="B55" s="10" t="s">
        <v>555</v>
      </c>
      <c r="C55" s="26">
        <v>710</v>
      </c>
      <c r="D55" s="26">
        <v>0</v>
      </c>
      <c r="E55" s="25">
        <v>5254</v>
      </c>
      <c r="F55" s="26">
        <v>0</v>
      </c>
      <c r="G55" s="27">
        <v>0.1351</v>
      </c>
      <c r="H55" s="27">
        <v>0</v>
      </c>
      <c r="I55" s="28">
        <v>5</v>
      </c>
      <c r="J55" s="28">
        <v>5</v>
      </c>
      <c r="K55" s="28">
        <v>5</v>
      </c>
      <c r="L55" s="28">
        <v>0</v>
      </c>
      <c r="M55" s="29">
        <v>5</v>
      </c>
      <c r="N55" s="12"/>
    </row>
    <row r="56" spans="1:14" s="1" customFormat="1" ht="15" customHeight="1" x14ac:dyDescent="0.25">
      <c r="A56" s="9" t="s">
        <v>561</v>
      </c>
      <c r="B56" s="10" t="s">
        <v>562</v>
      </c>
      <c r="C56" s="26">
        <v>298</v>
      </c>
      <c r="D56" s="26">
        <v>0</v>
      </c>
      <c r="E56" s="25">
        <v>1628</v>
      </c>
      <c r="F56" s="26">
        <v>5</v>
      </c>
      <c r="G56" s="27">
        <v>0.183</v>
      </c>
      <c r="H56" s="27">
        <v>0</v>
      </c>
      <c r="I56" s="28">
        <v>5</v>
      </c>
      <c r="J56" s="28">
        <v>5</v>
      </c>
      <c r="K56" s="28">
        <v>4.9850000000000003</v>
      </c>
      <c r="L56" s="28">
        <v>1.4999999999999999E-2</v>
      </c>
      <c r="M56" s="29">
        <v>5</v>
      </c>
      <c r="N56" s="12"/>
    </row>
    <row r="57" spans="1:14" s="1" customFormat="1" ht="15" customHeight="1" x14ac:dyDescent="0.25">
      <c r="A57" s="9" t="s">
        <v>565</v>
      </c>
      <c r="B57" s="10" t="s">
        <v>566</v>
      </c>
      <c r="C57" s="26">
        <v>5</v>
      </c>
      <c r="D57" s="26">
        <v>6</v>
      </c>
      <c r="E57" s="26">
        <v>58</v>
      </c>
      <c r="F57" s="26">
        <v>30</v>
      </c>
      <c r="G57" s="27">
        <v>8.6199999999999999E-2</v>
      </c>
      <c r="H57" s="27">
        <v>0.2</v>
      </c>
      <c r="I57" s="28">
        <v>5</v>
      </c>
      <c r="J57" s="28">
        <v>4.7961999999999998</v>
      </c>
      <c r="K57" s="28">
        <v>3.2949999999999999</v>
      </c>
      <c r="L57" s="28">
        <v>1.6355</v>
      </c>
      <c r="M57" s="29">
        <v>4.9305000000000003</v>
      </c>
      <c r="N57" s="12"/>
    </row>
  </sheetData>
  <mergeCells count="10">
    <mergeCell ref="K1:M1"/>
    <mergeCell ref="A2:M2"/>
    <mergeCell ref="A3:M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scale="61" pageOrder="overThenDown" orientation="portrait" r:id="rId1"/>
  <colBreaks count="1" manualBreakCount="1">
    <brk id="13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N57"/>
  <sheetViews>
    <sheetView view="pageBreakPreview" zoomScaleNormal="100" zoomScaleSheetLayoutView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defaultColWidth="10.33203125" defaultRowHeight="11.45" customHeight="1" x14ac:dyDescent="0.25"/>
  <cols>
    <col min="1" max="1" width="9.1640625" style="4" customWidth="1"/>
    <col min="2" max="2" width="36.83203125" style="13" customWidth="1"/>
    <col min="3" max="3" width="12" style="4" customWidth="1"/>
    <col min="4" max="4" width="10.83203125" style="4" customWidth="1"/>
    <col min="5" max="5" width="12.33203125" style="4" customWidth="1"/>
    <col min="6" max="6" width="11.6640625" style="4" customWidth="1"/>
    <col min="7" max="7" width="11.5" style="4" customWidth="1"/>
    <col min="8" max="8" width="10.6640625" style="14" customWidth="1"/>
    <col min="9" max="9" width="12" style="14" customWidth="1"/>
    <col min="10" max="10" width="10.83203125" style="4" customWidth="1"/>
    <col min="11" max="11" width="11.1640625" style="2" customWidth="1"/>
    <col min="12" max="12" width="10.6640625" style="2" customWidth="1"/>
    <col min="13" max="13" width="14.83203125" style="2" customWidth="1"/>
    <col min="14" max="14" width="13.5" style="2" customWidth="1"/>
    <col min="15" max="16384" width="10.33203125" style="3"/>
  </cols>
  <sheetData>
    <row r="1" spans="1:14" s="1" customFormat="1" ht="56.1" customHeight="1" x14ac:dyDescent="0.2">
      <c r="K1" s="146" t="s">
        <v>2235</v>
      </c>
      <c r="L1" s="146"/>
      <c r="M1" s="146"/>
    </row>
    <row r="2" spans="1:14" s="1" customFormat="1" ht="40.5" customHeight="1" x14ac:dyDescent="0.2">
      <c r="A2" s="150" t="s">
        <v>1213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</row>
    <row r="3" spans="1:14" s="4" customFormat="1" ht="42" customHeight="1" x14ac:dyDescent="0.2">
      <c r="A3" s="162" t="s">
        <v>1214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</row>
    <row r="4" spans="1:14" s="111" customFormat="1" ht="59.25" customHeight="1" x14ac:dyDescent="0.2">
      <c r="A4" s="163" t="s">
        <v>2</v>
      </c>
      <c r="B4" s="151" t="s">
        <v>3</v>
      </c>
      <c r="C4" s="165" t="s">
        <v>1215</v>
      </c>
      <c r="D4" s="165"/>
      <c r="E4" s="165" t="s">
        <v>1216</v>
      </c>
      <c r="F4" s="165"/>
      <c r="G4" s="165" t="s">
        <v>1217</v>
      </c>
      <c r="H4" s="165"/>
      <c r="I4" s="165" t="s">
        <v>7</v>
      </c>
      <c r="J4" s="165"/>
      <c r="K4" s="165" t="s">
        <v>8</v>
      </c>
      <c r="L4" s="165"/>
      <c r="M4" s="110" t="s">
        <v>9</v>
      </c>
    </row>
    <row r="5" spans="1:14" s="111" customFormat="1" ht="26.1" customHeight="1" x14ac:dyDescent="0.2">
      <c r="A5" s="164"/>
      <c r="B5" s="153"/>
      <c r="C5" s="112" t="s">
        <v>10</v>
      </c>
      <c r="D5" s="113" t="s">
        <v>11</v>
      </c>
      <c r="E5" s="112" t="s">
        <v>10</v>
      </c>
      <c r="F5" s="113" t="s">
        <v>11</v>
      </c>
      <c r="G5" s="112" t="s">
        <v>10</v>
      </c>
      <c r="H5" s="113" t="s">
        <v>11</v>
      </c>
      <c r="I5" s="112" t="s">
        <v>10</v>
      </c>
      <c r="J5" s="113" t="s">
        <v>11</v>
      </c>
      <c r="K5" s="112" t="s">
        <v>10</v>
      </c>
      <c r="L5" s="113" t="s">
        <v>11</v>
      </c>
      <c r="M5" s="112" t="s">
        <v>12</v>
      </c>
    </row>
    <row r="6" spans="1:14" s="8" customFormat="1" ht="15" customHeight="1" x14ac:dyDescent="0.25">
      <c r="A6" s="5"/>
      <c r="B6" s="6" t="s">
        <v>13</v>
      </c>
      <c r="C6" s="7" t="s">
        <v>1218</v>
      </c>
      <c r="D6" s="7" t="s">
        <v>1219</v>
      </c>
      <c r="E6" s="7" t="s">
        <v>1220</v>
      </c>
      <c r="F6" s="7" t="s">
        <v>1221</v>
      </c>
      <c r="G6" s="7" t="s">
        <v>1222</v>
      </c>
      <c r="H6" s="7" t="s">
        <v>1223</v>
      </c>
      <c r="I6" s="7" t="s">
        <v>1224</v>
      </c>
      <c r="J6" s="7" t="s">
        <v>1225</v>
      </c>
      <c r="K6" s="7" t="s">
        <v>1226</v>
      </c>
      <c r="L6" s="7" t="s">
        <v>1227</v>
      </c>
      <c r="M6" s="7" t="s">
        <v>247</v>
      </c>
    </row>
    <row r="7" spans="1:14" s="1" customFormat="1" ht="15" customHeight="1" x14ac:dyDescent="0.25">
      <c r="A7" s="9" t="s">
        <v>25</v>
      </c>
      <c r="B7" s="10" t="s">
        <v>26</v>
      </c>
      <c r="C7" s="11" t="s">
        <v>1228</v>
      </c>
      <c r="D7" s="11" t="s">
        <v>28</v>
      </c>
      <c r="E7" s="11" t="s">
        <v>1229</v>
      </c>
      <c r="F7" s="11" t="s">
        <v>28</v>
      </c>
      <c r="G7" s="11" t="s">
        <v>1230</v>
      </c>
      <c r="H7" s="11" t="s">
        <v>31</v>
      </c>
      <c r="I7" s="11" t="s">
        <v>57</v>
      </c>
      <c r="J7" s="11" t="s">
        <v>57</v>
      </c>
      <c r="K7" s="11" t="s">
        <v>57</v>
      </c>
      <c r="L7" s="11" t="s">
        <v>31</v>
      </c>
      <c r="M7" s="11" t="s">
        <v>970</v>
      </c>
      <c r="N7" s="12"/>
    </row>
    <row r="8" spans="1:14" s="1" customFormat="1" ht="15" customHeight="1" x14ac:dyDescent="0.25">
      <c r="A8" s="9" t="s">
        <v>34</v>
      </c>
      <c r="B8" s="10" t="s">
        <v>35</v>
      </c>
      <c r="C8" s="11" t="s">
        <v>1231</v>
      </c>
      <c r="D8" s="11" t="s">
        <v>28</v>
      </c>
      <c r="E8" s="11" t="s">
        <v>1232</v>
      </c>
      <c r="F8" s="11" t="s">
        <v>28</v>
      </c>
      <c r="G8" s="11" t="s">
        <v>1233</v>
      </c>
      <c r="H8" s="11" t="s">
        <v>31</v>
      </c>
      <c r="I8" s="11" t="s">
        <v>57</v>
      </c>
      <c r="J8" s="11" t="s">
        <v>57</v>
      </c>
      <c r="K8" s="11" t="s">
        <v>57</v>
      </c>
      <c r="L8" s="11" t="s">
        <v>31</v>
      </c>
      <c r="M8" s="11" t="s">
        <v>970</v>
      </c>
      <c r="N8" s="12"/>
    </row>
    <row r="9" spans="1:14" s="1" customFormat="1" ht="15" customHeight="1" x14ac:dyDescent="0.25">
      <c r="A9" s="9" t="s">
        <v>41</v>
      </c>
      <c r="B9" s="10" t="s">
        <v>42</v>
      </c>
      <c r="C9" s="11" t="s">
        <v>1234</v>
      </c>
      <c r="D9" s="11" t="s">
        <v>28</v>
      </c>
      <c r="E9" s="11" t="s">
        <v>1235</v>
      </c>
      <c r="F9" s="11" t="s">
        <v>959</v>
      </c>
      <c r="G9" s="11" t="s">
        <v>1236</v>
      </c>
      <c r="H9" s="11" t="s">
        <v>31</v>
      </c>
      <c r="I9" s="11" t="s">
        <v>57</v>
      </c>
      <c r="J9" s="11" t="s">
        <v>57</v>
      </c>
      <c r="K9" s="11" t="s">
        <v>57</v>
      </c>
      <c r="L9" s="11" t="s">
        <v>31</v>
      </c>
      <c r="M9" s="11" t="s">
        <v>970</v>
      </c>
      <c r="N9" s="12"/>
    </row>
    <row r="10" spans="1:14" s="1" customFormat="1" ht="15" customHeight="1" x14ac:dyDescent="0.25">
      <c r="A10" s="9" t="s">
        <v>48</v>
      </c>
      <c r="B10" s="10" t="s">
        <v>49</v>
      </c>
      <c r="C10" s="11" t="s">
        <v>1237</v>
      </c>
      <c r="D10" s="11" t="s">
        <v>1029</v>
      </c>
      <c r="E10" s="11" t="s">
        <v>1238</v>
      </c>
      <c r="F10" s="11" t="s">
        <v>1239</v>
      </c>
      <c r="G10" s="11" t="s">
        <v>1240</v>
      </c>
      <c r="H10" s="11" t="s">
        <v>1241</v>
      </c>
      <c r="I10" s="11" t="s">
        <v>57</v>
      </c>
      <c r="J10" s="11" t="s">
        <v>57</v>
      </c>
      <c r="K10" s="11" t="s">
        <v>1242</v>
      </c>
      <c r="L10" s="11" t="s">
        <v>59</v>
      </c>
      <c r="M10" s="11" t="s">
        <v>970</v>
      </c>
      <c r="N10" s="12"/>
    </row>
    <row r="11" spans="1:14" s="1" customFormat="1" ht="15" customHeight="1" x14ac:dyDescent="0.25">
      <c r="A11" s="9" t="s">
        <v>61</v>
      </c>
      <c r="B11" s="10" t="s">
        <v>62</v>
      </c>
      <c r="C11" s="11" t="s">
        <v>1243</v>
      </c>
      <c r="D11" s="11" t="s">
        <v>28</v>
      </c>
      <c r="E11" s="11" t="s">
        <v>1244</v>
      </c>
      <c r="F11" s="11" t="s">
        <v>28</v>
      </c>
      <c r="G11" s="11" t="s">
        <v>1245</v>
      </c>
      <c r="H11" s="11" t="s">
        <v>31</v>
      </c>
      <c r="I11" s="11" t="s">
        <v>57</v>
      </c>
      <c r="J11" s="11" t="s">
        <v>57</v>
      </c>
      <c r="K11" s="11" t="s">
        <v>57</v>
      </c>
      <c r="L11" s="11" t="s">
        <v>31</v>
      </c>
      <c r="M11" s="11" t="s">
        <v>970</v>
      </c>
      <c r="N11" s="12"/>
    </row>
    <row r="12" spans="1:14" s="1" customFormat="1" ht="15" customHeight="1" x14ac:dyDescent="0.25">
      <c r="A12" s="9" t="s">
        <v>68</v>
      </c>
      <c r="B12" s="10" t="s">
        <v>69</v>
      </c>
      <c r="C12" s="11" t="s">
        <v>1246</v>
      </c>
      <c r="D12" s="11" t="s">
        <v>1247</v>
      </c>
      <c r="E12" s="11" t="s">
        <v>28</v>
      </c>
      <c r="F12" s="11" t="s">
        <v>1248</v>
      </c>
      <c r="G12" s="11" t="s">
        <v>31</v>
      </c>
      <c r="H12" s="11" t="s">
        <v>1249</v>
      </c>
      <c r="I12" s="11" t="s">
        <v>57</v>
      </c>
      <c r="J12" s="11" t="s">
        <v>57</v>
      </c>
      <c r="K12" s="11" t="s">
        <v>31</v>
      </c>
      <c r="L12" s="11" t="s">
        <v>57</v>
      </c>
      <c r="M12" s="11" t="s">
        <v>970</v>
      </c>
      <c r="N12" s="12"/>
    </row>
    <row r="13" spans="1:14" s="1" customFormat="1" ht="15" customHeight="1" x14ac:dyDescent="0.25">
      <c r="A13" s="9" t="s">
        <v>76</v>
      </c>
      <c r="B13" s="10" t="s">
        <v>77</v>
      </c>
      <c r="C13" s="11" t="s">
        <v>1250</v>
      </c>
      <c r="D13" s="11" t="s">
        <v>28</v>
      </c>
      <c r="E13" s="11" t="s">
        <v>1251</v>
      </c>
      <c r="F13" s="11" t="s">
        <v>28</v>
      </c>
      <c r="G13" s="11" t="s">
        <v>1252</v>
      </c>
      <c r="H13" s="11" t="s">
        <v>31</v>
      </c>
      <c r="I13" s="11" t="s">
        <v>1253</v>
      </c>
      <c r="J13" s="11" t="s">
        <v>57</v>
      </c>
      <c r="K13" s="11" t="s">
        <v>1253</v>
      </c>
      <c r="L13" s="11" t="s">
        <v>31</v>
      </c>
      <c r="M13" s="11" t="s">
        <v>1254</v>
      </c>
      <c r="N13" s="12"/>
    </row>
    <row r="14" spans="1:14" s="1" customFormat="1" ht="15" customHeight="1" x14ac:dyDescent="0.25">
      <c r="A14" s="9" t="s">
        <v>83</v>
      </c>
      <c r="B14" s="10" t="s">
        <v>84</v>
      </c>
      <c r="C14" s="11" t="s">
        <v>1255</v>
      </c>
      <c r="D14" s="11" t="s">
        <v>28</v>
      </c>
      <c r="E14" s="11" t="s">
        <v>1256</v>
      </c>
      <c r="F14" s="11" t="s">
        <v>28</v>
      </c>
      <c r="G14" s="11" t="s">
        <v>1257</v>
      </c>
      <c r="H14" s="11" t="s">
        <v>31</v>
      </c>
      <c r="I14" s="11" t="s">
        <v>1258</v>
      </c>
      <c r="J14" s="11" t="s">
        <v>57</v>
      </c>
      <c r="K14" s="11" t="s">
        <v>1258</v>
      </c>
      <c r="L14" s="11" t="s">
        <v>31</v>
      </c>
      <c r="M14" s="11" t="s">
        <v>1259</v>
      </c>
      <c r="N14" s="12"/>
    </row>
    <row r="15" spans="1:14" s="1" customFormat="1" ht="15" customHeight="1" x14ac:dyDescent="0.25">
      <c r="A15" s="9" t="s">
        <v>90</v>
      </c>
      <c r="B15" s="10" t="s">
        <v>91</v>
      </c>
      <c r="C15" s="11" t="s">
        <v>1260</v>
      </c>
      <c r="D15" s="11" t="s">
        <v>28</v>
      </c>
      <c r="E15" s="11" t="s">
        <v>1261</v>
      </c>
      <c r="F15" s="11" t="s">
        <v>28</v>
      </c>
      <c r="G15" s="11" t="s">
        <v>1262</v>
      </c>
      <c r="H15" s="11" t="s">
        <v>31</v>
      </c>
      <c r="I15" s="11" t="s">
        <v>1263</v>
      </c>
      <c r="J15" s="11" t="s">
        <v>57</v>
      </c>
      <c r="K15" s="11" t="s">
        <v>1263</v>
      </c>
      <c r="L15" s="11" t="s">
        <v>31</v>
      </c>
      <c r="M15" s="11" t="s">
        <v>1264</v>
      </c>
      <c r="N15" s="12"/>
    </row>
    <row r="16" spans="1:14" s="1" customFormat="1" ht="15" customHeight="1" x14ac:dyDescent="0.25">
      <c r="A16" s="9" t="s">
        <v>97</v>
      </c>
      <c r="B16" s="10" t="s">
        <v>98</v>
      </c>
      <c r="C16" s="11" t="s">
        <v>783</v>
      </c>
      <c r="D16" s="11" t="s">
        <v>1265</v>
      </c>
      <c r="E16" s="11" t="s">
        <v>28</v>
      </c>
      <c r="F16" s="11" t="s">
        <v>1266</v>
      </c>
      <c r="G16" s="11" t="s">
        <v>31</v>
      </c>
      <c r="H16" s="11" t="s">
        <v>1267</v>
      </c>
      <c r="I16" s="11" t="s">
        <v>57</v>
      </c>
      <c r="J16" s="11" t="s">
        <v>57</v>
      </c>
      <c r="K16" s="11" t="s">
        <v>31</v>
      </c>
      <c r="L16" s="11" t="s">
        <v>57</v>
      </c>
      <c r="M16" s="11" t="s">
        <v>970</v>
      </c>
      <c r="N16" s="12"/>
    </row>
    <row r="17" spans="1:14" s="1" customFormat="1" ht="15" customHeight="1" x14ac:dyDescent="0.25">
      <c r="A17" s="9" t="s">
        <v>105</v>
      </c>
      <c r="B17" s="10" t="s">
        <v>106</v>
      </c>
      <c r="C17" s="11" t="s">
        <v>1268</v>
      </c>
      <c r="D17" s="11" t="s">
        <v>28</v>
      </c>
      <c r="E17" s="11" t="s">
        <v>1269</v>
      </c>
      <c r="F17" s="11" t="s">
        <v>28</v>
      </c>
      <c r="G17" s="11" t="s">
        <v>1270</v>
      </c>
      <c r="H17" s="11" t="s">
        <v>31</v>
      </c>
      <c r="I17" s="11" t="s">
        <v>57</v>
      </c>
      <c r="J17" s="11" t="s">
        <v>57</v>
      </c>
      <c r="K17" s="11" t="s">
        <v>57</v>
      </c>
      <c r="L17" s="11" t="s">
        <v>31</v>
      </c>
      <c r="M17" s="11" t="s">
        <v>970</v>
      </c>
      <c r="N17" s="12"/>
    </row>
    <row r="18" spans="1:14" s="1" customFormat="1" ht="15" customHeight="1" x14ac:dyDescent="0.25">
      <c r="A18" s="9" t="s">
        <v>112</v>
      </c>
      <c r="B18" s="10" t="s">
        <v>113</v>
      </c>
      <c r="C18" s="11" t="s">
        <v>810</v>
      </c>
      <c r="D18" s="11" t="s">
        <v>1271</v>
      </c>
      <c r="E18" s="11" t="s">
        <v>28</v>
      </c>
      <c r="F18" s="11" t="s">
        <v>1272</v>
      </c>
      <c r="G18" s="11" t="s">
        <v>31</v>
      </c>
      <c r="H18" s="11" t="s">
        <v>1273</v>
      </c>
      <c r="I18" s="11" t="s">
        <v>57</v>
      </c>
      <c r="J18" s="11" t="s">
        <v>57</v>
      </c>
      <c r="K18" s="11" t="s">
        <v>31</v>
      </c>
      <c r="L18" s="11" t="s">
        <v>57</v>
      </c>
      <c r="M18" s="11" t="s">
        <v>970</v>
      </c>
      <c r="N18" s="12"/>
    </row>
    <row r="19" spans="1:14" s="1" customFormat="1" ht="15" customHeight="1" x14ac:dyDescent="0.25">
      <c r="A19" s="9" t="s">
        <v>119</v>
      </c>
      <c r="B19" s="10" t="s">
        <v>120</v>
      </c>
      <c r="C19" s="11" t="s">
        <v>1274</v>
      </c>
      <c r="D19" s="11" t="s">
        <v>1275</v>
      </c>
      <c r="E19" s="11" t="s">
        <v>1276</v>
      </c>
      <c r="F19" s="11" t="s">
        <v>1277</v>
      </c>
      <c r="G19" s="11" t="s">
        <v>1278</v>
      </c>
      <c r="H19" s="11" t="s">
        <v>1279</v>
      </c>
      <c r="I19" s="11" t="s">
        <v>1280</v>
      </c>
      <c r="J19" s="11" t="s">
        <v>31</v>
      </c>
      <c r="K19" s="11" t="s">
        <v>1281</v>
      </c>
      <c r="L19" s="11" t="s">
        <v>31</v>
      </c>
      <c r="M19" s="11" t="s">
        <v>429</v>
      </c>
      <c r="N19" s="12"/>
    </row>
    <row r="20" spans="1:14" s="1" customFormat="1" ht="15" customHeight="1" x14ac:dyDescent="0.25">
      <c r="A20" s="9" t="s">
        <v>132</v>
      </c>
      <c r="B20" s="10" t="s">
        <v>133</v>
      </c>
      <c r="C20" s="11" t="s">
        <v>1282</v>
      </c>
      <c r="D20" s="11" t="s">
        <v>1283</v>
      </c>
      <c r="E20" s="11" t="s">
        <v>1284</v>
      </c>
      <c r="F20" s="11" t="s">
        <v>1285</v>
      </c>
      <c r="G20" s="11" t="s">
        <v>1286</v>
      </c>
      <c r="H20" s="11" t="s">
        <v>1287</v>
      </c>
      <c r="I20" s="11" t="s">
        <v>57</v>
      </c>
      <c r="J20" s="11" t="s">
        <v>57</v>
      </c>
      <c r="K20" s="11" t="s">
        <v>1288</v>
      </c>
      <c r="L20" s="11" t="s">
        <v>1289</v>
      </c>
      <c r="M20" s="11" t="s">
        <v>970</v>
      </c>
      <c r="N20" s="12"/>
    </row>
    <row r="21" spans="1:14" s="1" customFormat="1" ht="15" customHeight="1" x14ac:dyDescent="0.25">
      <c r="A21" s="9" t="s">
        <v>145</v>
      </c>
      <c r="B21" s="10" t="s">
        <v>146</v>
      </c>
      <c r="C21" s="11" t="s">
        <v>1290</v>
      </c>
      <c r="D21" s="11" t="s">
        <v>1291</v>
      </c>
      <c r="E21" s="11" t="s">
        <v>1292</v>
      </c>
      <c r="F21" s="11" t="s">
        <v>1293</v>
      </c>
      <c r="G21" s="11" t="s">
        <v>1294</v>
      </c>
      <c r="H21" s="11" t="s">
        <v>1295</v>
      </c>
      <c r="I21" s="11" t="s">
        <v>57</v>
      </c>
      <c r="J21" s="11" t="s">
        <v>57</v>
      </c>
      <c r="K21" s="11" t="s">
        <v>1296</v>
      </c>
      <c r="L21" s="11" t="s">
        <v>155</v>
      </c>
      <c r="M21" s="11" t="s">
        <v>970</v>
      </c>
      <c r="N21" s="12"/>
    </row>
    <row r="22" spans="1:14" s="1" customFormat="1" ht="15" customHeight="1" x14ac:dyDescent="0.25">
      <c r="A22" s="9" t="s">
        <v>157</v>
      </c>
      <c r="B22" s="10" t="s">
        <v>158</v>
      </c>
      <c r="C22" s="11" t="s">
        <v>1297</v>
      </c>
      <c r="D22" s="11" t="s">
        <v>1298</v>
      </c>
      <c r="E22" s="11" t="s">
        <v>1299</v>
      </c>
      <c r="F22" s="11" t="s">
        <v>1300</v>
      </c>
      <c r="G22" s="11" t="s">
        <v>1301</v>
      </c>
      <c r="H22" s="11" t="s">
        <v>1302</v>
      </c>
      <c r="I22" s="11" t="s">
        <v>1303</v>
      </c>
      <c r="J22" s="11" t="s">
        <v>57</v>
      </c>
      <c r="K22" s="11" t="s">
        <v>1304</v>
      </c>
      <c r="L22" s="11" t="s">
        <v>1305</v>
      </c>
      <c r="M22" s="11" t="s">
        <v>549</v>
      </c>
      <c r="N22" s="12"/>
    </row>
    <row r="23" spans="1:14" s="1" customFormat="1" ht="15" customHeight="1" x14ac:dyDescent="0.25">
      <c r="A23" s="9" t="s">
        <v>170</v>
      </c>
      <c r="B23" s="10" t="s">
        <v>171</v>
      </c>
      <c r="C23" s="11" t="s">
        <v>1306</v>
      </c>
      <c r="D23" s="11" t="s">
        <v>1307</v>
      </c>
      <c r="E23" s="11" t="s">
        <v>1308</v>
      </c>
      <c r="F23" s="11" t="s">
        <v>1309</v>
      </c>
      <c r="G23" s="11" t="s">
        <v>1310</v>
      </c>
      <c r="H23" s="11" t="s">
        <v>1311</v>
      </c>
      <c r="I23" s="11" t="s">
        <v>1312</v>
      </c>
      <c r="J23" s="11" t="s">
        <v>57</v>
      </c>
      <c r="K23" s="11" t="s">
        <v>1313</v>
      </c>
      <c r="L23" s="11" t="s">
        <v>1314</v>
      </c>
      <c r="M23" s="11" t="s">
        <v>1315</v>
      </c>
      <c r="N23" s="12"/>
    </row>
    <row r="24" spans="1:14" s="1" customFormat="1" ht="15" customHeight="1" x14ac:dyDescent="0.25">
      <c r="A24" s="9" t="s">
        <v>183</v>
      </c>
      <c r="B24" s="10" t="s">
        <v>184</v>
      </c>
      <c r="C24" s="11" t="s">
        <v>1316</v>
      </c>
      <c r="D24" s="11" t="s">
        <v>1317</v>
      </c>
      <c r="E24" s="11" t="s">
        <v>1318</v>
      </c>
      <c r="F24" s="11" t="s">
        <v>1319</v>
      </c>
      <c r="G24" s="11" t="s">
        <v>1320</v>
      </c>
      <c r="H24" s="11" t="s">
        <v>1321</v>
      </c>
      <c r="I24" s="11" t="s">
        <v>1322</v>
      </c>
      <c r="J24" s="11" t="s">
        <v>57</v>
      </c>
      <c r="K24" s="11" t="s">
        <v>1323</v>
      </c>
      <c r="L24" s="11" t="s">
        <v>1324</v>
      </c>
      <c r="M24" s="11" t="s">
        <v>1325</v>
      </c>
      <c r="N24" s="12"/>
    </row>
    <row r="25" spans="1:14" s="1" customFormat="1" ht="15" customHeight="1" x14ac:dyDescent="0.25">
      <c r="A25" s="9" t="s">
        <v>196</v>
      </c>
      <c r="B25" s="10" t="s">
        <v>197</v>
      </c>
      <c r="C25" s="11" t="s">
        <v>1326</v>
      </c>
      <c r="D25" s="11" t="s">
        <v>711</v>
      </c>
      <c r="E25" s="11" t="s">
        <v>1327</v>
      </c>
      <c r="F25" s="11" t="s">
        <v>1328</v>
      </c>
      <c r="G25" s="11" t="s">
        <v>1329</v>
      </c>
      <c r="H25" s="11" t="s">
        <v>1330</v>
      </c>
      <c r="I25" s="11" t="s">
        <v>1331</v>
      </c>
      <c r="J25" s="11" t="s">
        <v>57</v>
      </c>
      <c r="K25" s="11" t="s">
        <v>1332</v>
      </c>
      <c r="L25" s="11" t="s">
        <v>1333</v>
      </c>
      <c r="M25" s="11" t="s">
        <v>768</v>
      </c>
      <c r="N25" s="12"/>
    </row>
    <row r="26" spans="1:14" s="1" customFormat="1" ht="15" customHeight="1" x14ac:dyDescent="0.25">
      <c r="A26" s="9" t="s">
        <v>209</v>
      </c>
      <c r="B26" s="10" t="s">
        <v>210</v>
      </c>
      <c r="C26" s="11" t="s">
        <v>305</v>
      </c>
      <c r="D26" s="11" t="s">
        <v>1334</v>
      </c>
      <c r="E26" s="11" t="s">
        <v>1335</v>
      </c>
      <c r="F26" s="11" t="s">
        <v>1336</v>
      </c>
      <c r="G26" s="11" t="s">
        <v>1337</v>
      </c>
      <c r="H26" s="11" t="s">
        <v>1338</v>
      </c>
      <c r="I26" s="11" t="s">
        <v>31</v>
      </c>
      <c r="J26" s="11" t="s">
        <v>1339</v>
      </c>
      <c r="K26" s="11" t="s">
        <v>31</v>
      </c>
      <c r="L26" s="11" t="s">
        <v>1340</v>
      </c>
      <c r="M26" s="11" t="s">
        <v>1341</v>
      </c>
      <c r="N26" s="12"/>
    </row>
    <row r="27" spans="1:14" s="1" customFormat="1" ht="15" customHeight="1" x14ac:dyDescent="0.25">
      <c r="A27" s="9" t="s">
        <v>222</v>
      </c>
      <c r="B27" s="10" t="s">
        <v>223</v>
      </c>
      <c r="C27" s="11" t="s">
        <v>1342</v>
      </c>
      <c r="D27" s="11" t="s">
        <v>1343</v>
      </c>
      <c r="E27" s="11" t="s">
        <v>1344</v>
      </c>
      <c r="F27" s="11" t="s">
        <v>1345</v>
      </c>
      <c r="G27" s="11" t="s">
        <v>1346</v>
      </c>
      <c r="H27" s="11" t="s">
        <v>1347</v>
      </c>
      <c r="I27" s="11" t="s">
        <v>1348</v>
      </c>
      <c r="J27" s="11" t="s">
        <v>57</v>
      </c>
      <c r="K27" s="11" t="s">
        <v>1349</v>
      </c>
      <c r="L27" s="11" t="s">
        <v>1350</v>
      </c>
      <c r="M27" s="11" t="s">
        <v>1351</v>
      </c>
      <c r="N27" s="12"/>
    </row>
    <row r="28" spans="1:14" s="1" customFormat="1" ht="15" customHeight="1" x14ac:dyDescent="0.25">
      <c r="A28" s="9" t="s">
        <v>235</v>
      </c>
      <c r="B28" s="10" t="s">
        <v>236</v>
      </c>
      <c r="C28" s="11" t="s">
        <v>1352</v>
      </c>
      <c r="D28" s="11" t="s">
        <v>1353</v>
      </c>
      <c r="E28" s="11" t="s">
        <v>1354</v>
      </c>
      <c r="F28" s="11" t="s">
        <v>1355</v>
      </c>
      <c r="G28" s="11" t="s">
        <v>1356</v>
      </c>
      <c r="H28" s="11" t="s">
        <v>1357</v>
      </c>
      <c r="I28" s="11" t="s">
        <v>1358</v>
      </c>
      <c r="J28" s="11" t="s">
        <v>57</v>
      </c>
      <c r="K28" s="11" t="s">
        <v>1359</v>
      </c>
      <c r="L28" s="11" t="s">
        <v>1360</v>
      </c>
      <c r="M28" s="11" t="s">
        <v>1361</v>
      </c>
      <c r="N28" s="12"/>
    </row>
    <row r="29" spans="1:14" s="1" customFormat="1" ht="15" customHeight="1" x14ac:dyDescent="0.25">
      <c r="A29" s="9" t="s">
        <v>248</v>
      </c>
      <c r="B29" s="10" t="s">
        <v>249</v>
      </c>
      <c r="C29" s="11" t="s">
        <v>1362</v>
      </c>
      <c r="D29" s="11" t="s">
        <v>584</v>
      </c>
      <c r="E29" s="11" t="s">
        <v>1363</v>
      </c>
      <c r="F29" s="11" t="s">
        <v>1364</v>
      </c>
      <c r="G29" s="11" t="s">
        <v>1365</v>
      </c>
      <c r="H29" s="11" t="s">
        <v>1366</v>
      </c>
      <c r="I29" s="11" t="s">
        <v>1367</v>
      </c>
      <c r="J29" s="11" t="s">
        <v>57</v>
      </c>
      <c r="K29" s="11" t="s">
        <v>1368</v>
      </c>
      <c r="L29" s="11" t="s">
        <v>1369</v>
      </c>
      <c r="M29" s="11" t="s">
        <v>1370</v>
      </c>
      <c r="N29" s="12"/>
    </row>
    <row r="30" spans="1:14" s="1" customFormat="1" ht="15" customHeight="1" x14ac:dyDescent="0.25">
      <c r="A30" s="9" t="s">
        <v>261</v>
      </c>
      <c r="B30" s="10" t="s">
        <v>262</v>
      </c>
      <c r="C30" s="11" t="s">
        <v>1371</v>
      </c>
      <c r="D30" s="11" t="s">
        <v>1372</v>
      </c>
      <c r="E30" s="11" t="s">
        <v>1373</v>
      </c>
      <c r="F30" s="11" t="s">
        <v>1374</v>
      </c>
      <c r="G30" s="11" t="s">
        <v>1320</v>
      </c>
      <c r="H30" s="11" t="s">
        <v>1375</v>
      </c>
      <c r="I30" s="11" t="s">
        <v>1322</v>
      </c>
      <c r="J30" s="11" t="s">
        <v>57</v>
      </c>
      <c r="K30" s="11" t="s">
        <v>1376</v>
      </c>
      <c r="L30" s="11" t="s">
        <v>1377</v>
      </c>
      <c r="M30" s="11" t="s">
        <v>1378</v>
      </c>
      <c r="N30" s="12"/>
    </row>
    <row r="31" spans="1:14" s="1" customFormat="1" ht="15" customHeight="1" x14ac:dyDescent="0.25">
      <c r="A31" s="9" t="s">
        <v>274</v>
      </c>
      <c r="B31" s="10" t="s">
        <v>275</v>
      </c>
      <c r="C31" s="11" t="s">
        <v>1379</v>
      </c>
      <c r="D31" s="11" t="s">
        <v>655</v>
      </c>
      <c r="E31" s="11" t="s">
        <v>1380</v>
      </c>
      <c r="F31" s="11" t="s">
        <v>1381</v>
      </c>
      <c r="G31" s="11" t="s">
        <v>1382</v>
      </c>
      <c r="H31" s="11" t="s">
        <v>1383</v>
      </c>
      <c r="I31" s="11" t="s">
        <v>1384</v>
      </c>
      <c r="J31" s="11" t="s">
        <v>57</v>
      </c>
      <c r="K31" s="11" t="s">
        <v>1385</v>
      </c>
      <c r="L31" s="11" t="s">
        <v>1386</v>
      </c>
      <c r="M31" s="11" t="s">
        <v>1387</v>
      </c>
      <c r="N31" s="12"/>
    </row>
    <row r="32" spans="1:14" s="1" customFormat="1" ht="15" customHeight="1" x14ac:dyDescent="0.25">
      <c r="A32" s="9" t="s">
        <v>287</v>
      </c>
      <c r="B32" s="10" t="s">
        <v>288</v>
      </c>
      <c r="C32" s="11" t="s">
        <v>1388</v>
      </c>
      <c r="D32" s="11" t="s">
        <v>1389</v>
      </c>
      <c r="E32" s="11" t="s">
        <v>1390</v>
      </c>
      <c r="F32" s="11" t="s">
        <v>1391</v>
      </c>
      <c r="G32" s="11" t="s">
        <v>1257</v>
      </c>
      <c r="H32" s="11" t="s">
        <v>1392</v>
      </c>
      <c r="I32" s="11" t="s">
        <v>1258</v>
      </c>
      <c r="J32" s="11" t="s">
        <v>57</v>
      </c>
      <c r="K32" s="11" t="s">
        <v>1393</v>
      </c>
      <c r="L32" s="11" t="s">
        <v>155</v>
      </c>
      <c r="M32" s="11" t="s">
        <v>1394</v>
      </c>
      <c r="N32" s="12"/>
    </row>
    <row r="33" spans="1:14" s="1" customFormat="1" ht="15" customHeight="1" x14ac:dyDescent="0.25">
      <c r="A33" s="9" t="s">
        <v>300</v>
      </c>
      <c r="B33" s="10" t="s">
        <v>301</v>
      </c>
      <c r="C33" s="11" t="s">
        <v>1395</v>
      </c>
      <c r="D33" s="11" t="s">
        <v>1396</v>
      </c>
      <c r="E33" s="11" t="s">
        <v>1397</v>
      </c>
      <c r="F33" s="11" t="s">
        <v>1398</v>
      </c>
      <c r="G33" s="11" t="s">
        <v>1399</v>
      </c>
      <c r="H33" s="11" t="s">
        <v>1101</v>
      </c>
      <c r="I33" s="11" t="s">
        <v>1400</v>
      </c>
      <c r="J33" s="11" t="s">
        <v>1401</v>
      </c>
      <c r="K33" s="11" t="s">
        <v>1402</v>
      </c>
      <c r="L33" s="11" t="s">
        <v>1403</v>
      </c>
      <c r="M33" s="11" t="s">
        <v>234</v>
      </c>
      <c r="N33" s="12"/>
    </row>
    <row r="34" spans="1:14" s="1" customFormat="1" ht="15" customHeight="1" x14ac:dyDescent="0.25">
      <c r="A34" s="9" t="s">
        <v>313</v>
      </c>
      <c r="B34" s="10" t="s">
        <v>314</v>
      </c>
      <c r="C34" s="11" t="s">
        <v>1404</v>
      </c>
      <c r="D34" s="11" t="s">
        <v>1405</v>
      </c>
      <c r="E34" s="11" t="s">
        <v>1406</v>
      </c>
      <c r="F34" s="11" t="s">
        <v>1407</v>
      </c>
      <c r="G34" s="11" t="s">
        <v>1408</v>
      </c>
      <c r="H34" s="11" t="s">
        <v>1409</v>
      </c>
      <c r="I34" s="11" t="s">
        <v>1410</v>
      </c>
      <c r="J34" s="11" t="s">
        <v>57</v>
      </c>
      <c r="K34" s="11" t="s">
        <v>1411</v>
      </c>
      <c r="L34" s="11" t="s">
        <v>1412</v>
      </c>
      <c r="M34" s="11" t="s">
        <v>221</v>
      </c>
      <c r="N34" s="12"/>
    </row>
    <row r="35" spans="1:14" s="1" customFormat="1" ht="15" customHeight="1" x14ac:dyDescent="0.25">
      <c r="A35" s="9" t="s">
        <v>326</v>
      </c>
      <c r="B35" s="10" t="s">
        <v>327</v>
      </c>
      <c r="C35" s="11" t="s">
        <v>1413</v>
      </c>
      <c r="D35" s="11" t="s">
        <v>1414</v>
      </c>
      <c r="E35" s="11" t="s">
        <v>1415</v>
      </c>
      <c r="F35" s="11" t="s">
        <v>1416</v>
      </c>
      <c r="G35" s="11" t="s">
        <v>1417</v>
      </c>
      <c r="H35" s="11" t="s">
        <v>1418</v>
      </c>
      <c r="I35" s="11" t="s">
        <v>1419</v>
      </c>
      <c r="J35" s="11" t="s">
        <v>57</v>
      </c>
      <c r="K35" s="11" t="s">
        <v>1420</v>
      </c>
      <c r="L35" s="11" t="s">
        <v>1421</v>
      </c>
      <c r="M35" s="11" t="s">
        <v>1422</v>
      </c>
      <c r="N35" s="12"/>
    </row>
    <row r="36" spans="1:14" s="1" customFormat="1" ht="15" customHeight="1" x14ac:dyDescent="0.25">
      <c r="A36" s="9" t="s">
        <v>339</v>
      </c>
      <c r="B36" s="10" t="s">
        <v>340</v>
      </c>
      <c r="C36" s="11" t="s">
        <v>1423</v>
      </c>
      <c r="D36" s="11" t="s">
        <v>1424</v>
      </c>
      <c r="E36" s="11" t="s">
        <v>1425</v>
      </c>
      <c r="F36" s="11" t="s">
        <v>1426</v>
      </c>
      <c r="G36" s="11" t="s">
        <v>1427</v>
      </c>
      <c r="H36" s="11" t="s">
        <v>1428</v>
      </c>
      <c r="I36" s="11" t="s">
        <v>1429</v>
      </c>
      <c r="J36" s="11" t="s">
        <v>57</v>
      </c>
      <c r="K36" s="11" t="s">
        <v>1430</v>
      </c>
      <c r="L36" s="11" t="s">
        <v>1431</v>
      </c>
      <c r="M36" s="11" t="s">
        <v>1432</v>
      </c>
      <c r="N36" s="12"/>
    </row>
    <row r="37" spans="1:14" s="1" customFormat="1" ht="15" customHeight="1" x14ac:dyDescent="0.25">
      <c r="A37" s="9" t="s">
        <v>352</v>
      </c>
      <c r="B37" s="10" t="s">
        <v>353</v>
      </c>
      <c r="C37" s="11" t="s">
        <v>1433</v>
      </c>
      <c r="D37" s="11" t="s">
        <v>1434</v>
      </c>
      <c r="E37" s="11" t="s">
        <v>1435</v>
      </c>
      <c r="F37" s="11" t="s">
        <v>1436</v>
      </c>
      <c r="G37" s="11" t="s">
        <v>1437</v>
      </c>
      <c r="H37" s="11" t="s">
        <v>1438</v>
      </c>
      <c r="I37" s="11" t="s">
        <v>1439</v>
      </c>
      <c r="J37" s="11" t="s">
        <v>57</v>
      </c>
      <c r="K37" s="11" t="s">
        <v>1440</v>
      </c>
      <c r="L37" s="11" t="s">
        <v>1441</v>
      </c>
      <c r="M37" s="11" t="s">
        <v>1442</v>
      </c>
      <c r="N37" s="12"/>
    </row>
    <row r="38" spans="1:14" s="1" customFormat="1" ht="15" customHeight="1" x14ac:dyDescent="0.25">
      <c r="A38" s="9" t="s">
        <v>365</v>
      </c>
      <c r="B38" s="10" t="s">
        <v>366</v>
      </c>
      <c r="C38" s="11" t="s">
        <v>1443</v>
      </c>
      <c r="D38" s="11" t="s">
        <v>1444</v>
      </c>
      <c r="E38" s="11" t="s">
        <v>1445</v>
      </c>
      <c r="F38" s="11" t="s">
        <v>1446</v>
      </c>
      <c r="G38" s="11" t="s">
        <v>1447</v>
      </c>
      <c r="H38" s="11" t="s">
        <v>1357</v>
      </c>
      <c r="I38" s="11" t="s">
        <v>1448</v>
      </c>
      <c r="J38" s="11" t="s">
        <v>57</v>
      </c>
      <c r="K38" s="11" t="s">
        <v>1449</v>
      </c>
      <c r="L38" s="11" t="s">
        <v>1450</v>
      </c>
      <c r="M38" s="11" t="s">
        <v>1451</v>
      </c>
      <c r="N38" s="12"/>
    </row>
    <row r="39" spans="1:14" s="1" customFormat="1" ht="15" customHeight="1" x14ac:dyDescent="0.25">
      <c r="A39" s="9" t="s">
        <v>378</v>
      </c>
      <c r="B39" s="10" t="s">
        <v>379</v>
      </c>
      <c r="C39" s="11" t="s">
        <v>1452</v>
      </c>
      <c r="D39" s="11" t="s">
        <v>617</v>
      </c>
      <c r="E39" s="11" t="s">
        <v>1453</v>
      </c>
      <c r="F39" s="11" t="s">
        <v>1454</v>
      </c>
      <c r="G39" s="11" t="s">
        <v>1455</v>
      </c>
      <c r="H39" s="11" t="s">
        <v>1241</v>
      </c>
      <c r="I39" s="11" t="s">
        <v>1456</v>
      </c>
      <c r="J39" s="11" t="s">
        <v>57</v>
      </c>
      <c r="K39" s="11" t="s">
        <v>1457</v>
      </c>
      <c r="L39" s="11" t="s">
        <v>1458</v>
      </c>
      <c r="M39" s="11" t="s">
        <v>1459</v>
      </c>
      <c r="N39" s="12"/>
    </row>
    <row r="40" spans="1:14" s="1" customFormat="1" ht="15" customHeight="1" x14ac:dyDescent="0.25">
      <c r="A40" s="9" t="s">
        <v>391</v>
      </c>
      <c r="B40" s="10" t="s">
        <v>392</v>
      </c>
      <c r="C40" s="11" t="s">
        <v>1460</v>
      </c>
      <c r="D40" s="11" t="s">
        <v>1461</v>
      </c>
      <c r="E40" s="11" t="s">
        <v>1462</v>
      </c>
      <c r="F40" s="11" t="s">
        <v>1463</v>
      </c>
      <c r="G40" s="11" t="s">
        <v>1464</v>
      </c>
      <c r="H40" s="11" t="s">
        <v>1465</v>
      </c>
      <c r="I40" s="11" t="s">
        <v>1466</v>
      </c>
      <c r="J40" s="11" t="s">
        <v>57</v>
      </c>
      <c r="K40" s="11" t="s">
        <v>1467</v>
      </c>
      <c r="L40" s="11" t="s">
        <v>1468</v>
      </c>
      <c r="M40" s="11" t="s">
        <v>1469</v>
      </c>
      <c r="N40" s="12"/>
    </row>
    <row r="41" spans="1:14" s="1" customFormat="1" ht="15" customHeight="1" x14ac:dyDescent="0.25">
      <c r="A41" s="9" t="s">
        <v>404</v>
      </c>
      <c r="B41" s="10" t="s">
        <v>405</v>
      </c>
      <c r="C41" s="11" t="s">
        <v>1470</v>
      </c>
      <c r="D41" s="11" t="s">
        <v>1471</v>
      </c>
      <c r="E41" s="11" t="s">
        <v>1472</v>
      </c>
      <c r="F41" s="11" t="s">
        <v>1473</v>
      </c>
      <c r="G41" s="11" t="s">
        <v>1474</v>
      </c>
      <c r="H41" s="11" t="s">
        <v>1475</v>
      </c>
      <c r="I41" s="11" t="s">
        <v>1476</v>
      </c>
      <c r="J41" s="11" t="s">
        <v>57</v>
      </c>
      <c r="K41" s="11" t="s">
        <v>1477</v>
      </c>
      <c r="L41" s="11" t="s">
        <v>1412</v>
      </c>
      <c r="M41" s="11" t="s">
        <v>1478</v>
      </c>
      <c r="N41" s="12"/>
    </row>
    <row r="42" spans="1:14" s="1" customFormat="1" ht="15" customHeight="1" x14ac:dyDescent="0.25">
      <c r="A42" s="9" t="s">
        <v>417</v>
      </c>
      <c r="B42" s="10" t="s">
        <v>418</v>
      </c>
      <c r="C42" s="11" t="s">
        <v>1479</v>
      </c>
      <c r="D42" s="11" t="s">
        <v>1480</v>
      </c>
      <c r="E42" s="11" t="s">
        <v>1481</v>
      </c>
      <c r="F42" s="11" t="s">
        <v>1482</v>
      </c>
      <c r="G42" s="11" t="s">
        <v>1483</v>
      </c>
      <c r="H42" s="11" t="s">
        <v>1484</v>
      </c>
      <c r="I42" s="11" t="s">
        <v>1485</v>
      </c>
      <c r="J42" s="11" t="s">
        <v>57</v>
      </c>
      <c r="K42" s="11" t="s">
        <v>1486</v>
      </c>
      <c r="L42" s="11" t="s">
        <v>1487</v>
      </c>
      <c r="M42" s="11" t="s">
        <v>1488</v>
      </c>
      <c r="N42" s="12"/>
    </row>
    <row r="43" spans="1:14" s="1" customFormat="1" ht="15" customHeight="1" x14ac:dyDescent="0.25">
      <c r="A43" s="9" t="s">
        <v>430</v>
      </c>
      <c r="B43" s="10" t="s">
        <v>431</v>
      </c>
      <c r="C43" s="11" t="s">
        <v>1489</v>
      </c>
      <c r="D43" s="11" t="s">
        <v>1490</v>
      </c>
      <c r="E43" s="11" t="s">
        <v>1491</v>
      </c>
      <c r="F43" s="11" t="s">
        <v>1492</v>
      </c>
      <c r="G43" s="11" t="s">
        <v>1493</v>
      </c>
      <c r="H43" s="11" t="s">
        <v>1494</v>
      </c>
      <c r="I43" s="11" t="s">
        <v>1495</v>
      </c>
      <c r="J43" s="11" t="s">
        <v>57</v>
      </c>
      <c r="K43" s="11" t="s">
        <v>1496</v>
      </c>
      <c r="L43" s="11" t="s">
        <v>1497</v>
      </c>
      <c r="M43" s="11" t="s">
        <v>737</v>
      </c>
      <c r="N43" s="12"/>
    </row>
    <row r="44" spans="1:14" s="1" customFormat="1" ht="15" customHeight="1" x14ac:dyDescent="0.25">
      <c r="A44" s="9" t="s">
        <v>442</v>
      </c>
      <c r="B44" s="10" t="s">
        <v>443</v>
      </c>
      <c r="C44" s="11" t="s">
        <v>1498</v>
      </c>
      <c r="D44" s="11" t="s">
        <v>1499</v>
      </c>
      <c r="E44" s="11" t="s">
        <v>1500</v>
      </c>
      <c r="F44" s="11" t="s">
        <v>1501</v>
      </c>
      <c r="G44" s="11" t="s">
        <v>1502</v>
      </c>
      <c r="H44" s="11" t="s">
        <v>1503</v>
      </c>
      <c r="I44" s="11" t="s">
        <v>1504</v>
      </c>
      <c r="J44" s="11" t="s">
        <v>57</v>
      </c>
      <c r="K44" s="11" t="s">
        <v>1505</v>
      </c>
      <c r="L44" s="11" t="s">
        <v>1421</v>
      </c>
      <c r="M44" s="11" t="s">
        <v>1506</v>
      </c>
      <c r="N44" s="12"/>
    </row>
    <row r="45" spans="1:14" s="1" customFormat="1" ht="15" customHeight="1" x14ac:dyDescent="0.25">
      <c r="A45" s="9" t="s">
        <v>454</v>
      </c>
      <c r="B45" s="10" t="s">
        <v>455</v>
      </c>
      <c r="C45" s="11" t="s">
        <v>484</v>
      </c>
      <c r="D45" s="11" t="s">
        <v>1507</v>
      </c>
      <c r="E45" s="11" t="s">
        <v>1508</v>
      </c>
      <c r="F45" s="11" t="s">
        <v>1509</v>
      </c>
      <c r="G45" s="11" t="s">
        <v>1510</v>
      </c>
      <c r="H45" s="11" t="s">
        <v>1511</v>
      </c>
      <c r="I45" s="11" t="s">
        <v>1512</v>
      </c>
      <c r="J45" s="11" t="s">
        <v>57</v>
      </c>
      <c r="K45" s="11" t="s">
        <v>1513</v>
      </c>
      <c r="L45" s="11" t="s">
        <v>1514</v>
      </c>
      <c r="M45" s="11" t="s">
        <v>1515</v>
      </c>
      <c r="N45" s="12"/>
    </row>
    <row r="46" spans="1:14" s="1" customFormat="1" ht="15" customHeight="1" x14ac:dyDescent="0.25">
      <c r="A46" s="9" t="s">
        <v>467</v>
      </c>
      <c r="B46" s="10" t="s">
        <v>468</v>
      </c>
      <c r="C46" s="11" t="s">
        <v>43</v>
      </c>
      <c r="D46" s="11" t="s">
        <v>1516</v>
      </c>
      <c r="E46" s="11" t="s">
        <v>1517</v>
      </c>
      <c r="F46" s="11" t="s">
        <v>1518</v>
      </c>
      <c r="G46" s="11" t="s">
        <v>1519</v>
      </c>
      <c r="H46" s="11" t="s">
        <v>1520</v>
      </c>
      <c r="I46" s="11" t="s">
        <v>1521</v>
      </c>
      <c r="J46" s="11" t="s">
        <v>57</v>
      </c>
      <c r="K46" s="11" t="s">
        <v>1522</v>
      </c>
      <c r="L46" s="11" t="s">
        <v>1523</v>
      </c>
      <c r="M46" s="11" t="s">
        <v>1524</v>
      </c>
      <c r="N46" s="12"/>
    </row>
    <row r="47" spans="1:14" s="1" customFormat="1" ht="15" customHeight="1" x14ac:dyDescent="0.25">
      <c r="A47" s="9" t="s">
        <v>479</v>
      </c>
      <c r="B47" s="10" t="s">
        <v>480</v>
      </c>
      <c r="C47" s="11" t="s">
        <v>1525</v>
      </c>
      <c r="D47" s="11" t="s">
        <v>1526</v>
      </c>
      <c r="E47" s="11" t="s">
        <v>1527</v>
      </c>
      <c r="F47" s="11" t="s">
        <v>1528</v>
      </c>
      <c r="G47" s="11" t="s">
        <v>1529</v>
      </c>
      <c r="H47" s="11" t="s">
        <v>1311</v>
      </c>
      <c r="I47" s="11" t="s">
        <v>1530</v>
      </c>
      <c r="J47" s="11" t="s">
        <v>57</v>
      </c>
      <c r="K47" s="11" t="s">
        <v>1531</v>
      </c>
      <c r="L47" s="11" t="s">
        <v>1532</v>
      </c>
      <c r="M47" s="11" t="s">
        <v>1533</v>
      </c>
      <c r="N47" s="12"/>
    </row>
    <row r="48" spans="1:14" s="1" customFormat="1" ht="15" customHeight="1" x14ac:dyDescent="0.25">
      <c r="A48" s="9" t="s">
        <v>492</v>
      </c>
      <c r="B48" s="10" t="s">
        <v>493</v>
      </c>
      <c r="C48" s="11" t="s">
        <v>1534</v>
      </c>
      <c r="D48" s="11" t="s">
        <v>1535</v>
      </c>
      <c r="E48" s="11" t="s">
        <v>1536</v>
      </c>
      <c r="F48" s="11" t="s">
        <v>1537</v>
      </c>
      <c r="G48" s="11" t="s">
        <v>1538</v>
      </c>
      <c r="H48" s="11" t="s">
        <v>1539</v>
      </c>
      <c r="I48" s="11" t="s">
        <v>1540</v>
      </c>
      <c r="J48" s="11" t="s">
        <v>1541</v>
      </c>
      <c r="K48" s="11" t="s">
        <v>1542</v>
      </c>
      <c r="L48" s="11" t="s">
        <v>1257</v>
      </c>
      <c r="M48" s="11" t="s">
        <v>1543</v>
      </c>
      <c r="N48" s="12"/>
    </row>
    <row r="49" spans="1:14" s="1" customFormat="1" ht="15" customHeight="1" x14ac:dyDescent="0.25">
      <c r="A49" s="9" t="s">
        <v>505</v>
      </c>
      <c r="B49" s="10" t="s">
        <v>506</v>
      </c>
      <c r="C49" s="11" t="s">
        <v>684</v>
      </c>
      <c r="D49" s="11" t="s">
        <v>595</v>
      </c>
      <c r="E49" s="11" t="s">
        <v>1544</v>
      </c>
      <c r="F49" s="11" t="s">
        <v>1545</v>
      </c>
      <c r="G49" s="11" t="s">
        <v>1546</v>
      </c>
      <c r="H49" s="11" t="s">
        <v>1547</v>
      </c>
      <c r="I49" s="11" t="s">
        <v>57</v>
      </c>
      <c r="J49" s="11" t="s">
        <v>57</v>
      </c>
      <c r="K49" s="11" t="s">
        <v>1548</v>
      </c>
      <c r="L49" s="11" t="s">
        <v>1549</v>
      </c>
      <c r="M49" s="11" t="s">
        <v>970</v>
      </c>
      <c r="N49" s="12"/>
    </row>
    <row r="50" spans="1:14" s="1" customFormat="1" ht="15" customHeight="1" x14ac:dyDescent="0.25">
      <c r="A50" s="9" t="s">
        <v>518</v>
      </c>
      <c r="B50" s="10" t="s">
        <v>519</v>
      </c>
      <c r="C50" s="11" t="s">
        <v>1550</v>
      </c>
      <c r="D50" s="11" t="s">
        <v>628</v>
      </c>
      <c r="E50" s="11" t="s">
        <v>1551</v>
      </c>
      <c r="F50" s="11" t="s">
        <v>631</v>
      </c>
      <c r="G50" s="11" t="s">
        <v>1552</v>
      </c>
      <c r="H50" s="11" t="s">
        <v>1553</v>
      </c>
      <c r="I50" s="11" t="s">
        <v>1554</v>
      </c>
      <c r="J50" s="11" t="s">
        <v>57</v>
      </c>
      <c r="K50" s="11" t="s">
        <v>1555</v>
      </c>
      <c r="L50" s="11" t="s">
        <v>1556</v>
      </c>
      <c r="M50" s="11" t="s">
        <v>1394</v>
      </c>
      <c r="N50" s="12"/>
    </row>
    <row r="51" spans="1:14" s="1" customFormat="1" ht="15" customHeight="1" x14ac:dyDescent="0.25">
      <c r="A51" s="9" t="s">
        <v>529</v>
      </c>
      <c r="B51" s="10" t="s">
        <v>530</v>
      </c>
      <c r="C51" s="11" t="s">
        <v>1557</v>
      </c>
      <c r="D51" s="11" t="s">
        <v>28</v>
      </c>
      <c r="E51" s="11" t="s">
        <v>1558</v>
      </c>
      <c r="F51" s="11" t="s">
        <v>28</v>
      </c>
      <c r="G51" s="11" t="s">
        <v>1559</v>
      </c>
      <c r="H51" s="11" t="s">
        <v>31</v>
      </c>
      <c r="I51" s="11" t="s">
        <v>57</v>
      </c>
      <c r="J51" s="11" t="s">
        <v>57</v>
      </c>
      <c r="K51" s="11" t="s">
        <v>57</v>
      </c>
      <c r="L51" s="11" t="s">
        <v>31</v>
      </c>
      <c r="M51" s="11" t="s">
        <v>970</v>
      </c>
      <c r="N51" s="12"/>
    </row>
    <row r="52" spans="1:14" s="1" customFormat="1" ht="15" customHeight="1" x14ac:dyDescent="0.25">
      <c r="A52" s="9" t="s">
        <v>536</v>
      </c>
      <c r="B52" s="10" t="s">
        <v>537</v>
      </c>
      <c r="C52" s="11" t="s">
        <v>1560</v>
      </c>
      <c r="D52" s="11" t="s">
        <v>28</v>
      </c>
      <c r="E52" s="11" t="s">
        <v>1561</v>
      </c>
      <c r="F52" s="11" t="s">
        <v>28</v>
      </c>
      <c r="G52" s="11" t="s">
        <v>1562</v>
      </c>
      <c r="H52" s="11" t="s">
        <v>31</v>
      </c>
      <c r="I52" s="11" t="s">
        <v>57</v>
      </c>
      <c r="J52" s="11" t="s">
        <v>57</v>
      </c>
      <c r="K52" s="11" t="s">
        <v>57</v>
      </c>
      <c r="L52" s="11" t="s">
        <v>31</v>
      </c>
      <c r="M52" s="11" t="s">
        <v>970</v>
      </c>
      <c r="N52" s="12"/>
    </row>
    <row r="53" spans="1:14" s="1" customFormat="1" ht="15" customHeight="1" x14ac:dyDescent="0.25">
      <c r="A53" s="9" t="s">
        <v>543</v>
      </c>
      <c r="B53" s="10" t="s">
        <v>544</v>
      </c>
      <c r="C53" s="11" t="s">
        <v>1563</v>
      </c>
      <c r="D53" s="11" t="s">
        <v>28</v>
      </c>
      <c r="E53" s="11" t="s">
        <v>1564</v>
      </c>
      <c r="F53" s="11" t="s">
        <v>28</v>
      </c>
      <c r="G53" s="11" t="s">
        <v>1565</v>
      </c>
      <c r="H53" s="11" t="s">
        <v>31</v>
      </c>
      <c r="I53" s="11" t="s">
        <v>57</v>
      </c>
      <c r="J53" s="11" t="s">
        <v>57</v>
      </c>
      <c r="K53" s="11" t="s">
        <v>57</v>
      </c>
      <c r="L53" s="11" t="s">
        <v>31</v>
      </c>
      <c r="M53" s="11" t="s">
        <v>970</v>
      </c>
      <c r="N53" s="12"/>
    </row>
    <row r="54" spans="1:14" s="1" customFormat="1" ht="15" customHeight="1" x14ac:dyDescent="0.25">
      <c r="A54" s="9" t="s">
        <v>550</v>
      </c>
      <c r="B54" s="10" t="s">
        <v>551</v>
      </c>
      <c r="C54" s="11" t="s">
        <v>940</v>
      </c>
      <c r="D54" s="11" t="s">
        <v>28</v>
      </c>
      <c r="E54" s="11" t="s">
        <v>1566</v>
      </c>
      <c r="F54" s="11" t="s">
        <v>28</v>
      </c>
      <c r="G54" s="11" t="s">
        <v>1567</v>
      </c>
      <c r="H54" s="11" t="s">
        <v>31</v>
      </c>
      <c r="I54" s="11" t="s">
        <v>57</v>
      </c>
      <c r="J54" s="11" t="s">
        <v>57</v>
      </c>
      <c r="K54" s="11" t="s">
        <v>57</v>
      </c>
      <c r="L54" s="11" t="s">
        <v>31</v>
      </c>
      <c r="M54" s="11" t="s">
        <v>970</v>
      </c>
      <c r="N54" s="12"/>
    </row>
    <row r="55" spans="1:14" s="1" customFormat="1" ht="15" customHeight="1" x14ac:dyDescent="0.25">
      <c r="A55" s="9" t="s">
        <v>554</v>
      </c>
      <c r="B55" s="10" t="s">
        <v>555</v>
      </c>
      <c r="C55" s="11" t="s">
        <v>608</v>
      </c>
      <c r="D55" s="11" t="s">
        <v>28</v>
      </c>
      <c r="E55" s="11" t="s">
        <v>1568</v>
      </c>
      <c r="F55" s="11" t="s">
        <v>28</v>
      </c>
      <c r="G55" s="11" t="s">
        <v>1569</v>
      </c>
      <c r="H55" s="11" t="s">
        <v>31</v>
      </c>
      <c r="I55" s="11" t="s">
        <v>57</v>
      </c>
      <c r="J55" s="11" t="s">
        <v>57</v>
      </c>
      <c r="K55" s="11" t="s">
        <v>57</v>
      </c>
      <c r="L55" s="11" t="s">
        <v>31</v>
      </c>
      <c r="M55" s="11" t="s">
        <v>970</v>
      </c>
      <c r="N55" s="12"/>
    </row>
    <row r="56" spans="1:14" s="1" customFormat="1" ht="15" customHeight="1" x14ac:dyDescent="0.25">
      <c r="A56" s="9" t="s">
        <v>561</v>
      </c>
      <c r="B56" s="10" t="s">
        <v>562</v>
      </c>
      <c r="C56" s="11" t="s">
        <v>1570</v>
      </c>
      <c r="D56" s="11" t="s">
        <v>28</v>
      </c>
      <c r="E56" s="11" t="s">
        <v>1571</v>
      </c>
      <c r="F56" s="11" t="s">
        <v>629</v>
      </c>
      <c r="G56" s="11" t="s">
        <v>1572</v>
      </c>
      <c r="H56" s="11" t="s">
        <v>31</v>
      </c>
      <c r="I56" s="11" t="s">
        <v>1573</v>
      </c>
      <c r="J56" s="11" t="s">
        <v>57</v>
      </c>
      <c r="K56" s="11" t="s">
        <v>1574</v>
      </c>
      <c r="L56" s="11" t="s">
        <v>1575</v>
      </c>
      <c r="M56" s="11" t="s">
        <v>33</v>
      </c>
      <c r="N56" s="12"/>
    </row>
    <row r="57" spans="1:14" s="1" customFormat="1" ht="15" customHeight="1" x14ac:dyDescent="0.25">
      <c r="A57" s="9" t="s">
        <v>565</v>
      </c>
      <c r="B57" s="10" t="s">
        <v>566</v>
      </c>
      <c r="C57" s="11" t="s">
        <v>523</v>
      </c>
      <c r="D57" s="11" t="s">
        <v>28</v>
      </c>
      <c r="E57" s="11" t="s">
        <v>1576</v>
      </c>
      <c r="F57" s="11" t="s">
        <v>596</v>
      </c>
      <c r="G57" s="11" t="s">
        <v>1577</v>
      </c>
      <c r="H57" s="11" t="s">
        <v>31</v>
      </c>
      <c r="I57" s="11" t="s">
        <v>57</v>
      </c>
      <c r="J57" s="11" t="s">
        <v>57</v>
      </c>
      <c r="K57" s="11" t="s">
        <v>1578</v>
      </c>
      <c r="L57" s="11" t="s">
        <v>1579</v>
      </c>
      <c r="M57" s="11" t="s">
        <v>970</v>
      </c>
      <c r="N57" s="12"/>
    </row>
  </sheetData>
  <mergeCells count="10">
    <mergeCell ref="K1:M1"/>
    <mergeCell ref="A2:M2"/>
    <mergeCell ref="A3:M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scale="64" pageOrder="overThenDown" orientation="portrait" r:id="rId1"/>
  <colBreaks count="1" manualBreakCount="1">
    <brk id="13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H57"/>
  <sheetViews>
    <sheetView view="pageBreakPreview" zoomScaleNormal="100" zoomScaleSheetLayoutView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defaultColWidth="10.33203125" defaultRowHeight="11.45" customHeight="1" x14ac:dyDescent="0.2"/>
  <cols>
    <col min="1" max="1" width="9.1640625" style="4" customWidth="1"/>
    <col min="2" max="2" width="33.5" style="13" customWidth="1"/>
    <col min="3" max="3" width="19.33203125" style="4" customWidth="1"/>
    <col min="4" max="4" width="17.5" style="4" customWidth="1"/>
    <col min="5" max="5" width="20" style="4" customWidth="1"/>
    <col min="6" max="6" width="14.6640625" style="4" customWidth="1"/>
    <col min="7" max="7" width="17" style="14" customWidth="1"/>
    <col min="8" max="8" width="12.6640625" style="4" customWidth="1"/>
    <col min="9" max="16384" width="10.33203125" style="3"/>
  </cols>
  <sheetData>
    <row r="1" spans="1:8" s="1" customFormat="1" ht="60" customHeight="1" x14ac:dyDescent="0.2">
      <c r="F1" s="146" t="s">
        <v>2234</v>
      </c>
      <c r="G1" s="146"/>
      <c r="H1" s="146"/>
    </row>
    <row r="2" spans="1:8" s="1" customFormat="1" ht="54.75" customHeight="1" x14ac:dyDescent="0.2">
      <c r="A2" s="166" t="s">
        <v>1035</v>
      </c>
      <c r="B2" s="166"/>
      <c r="C2" s="166"/>
      <c r="D2" s="166"/>
      <c r="E2" s="166"/>
      <c r="F2" s="166"/>
      <c r="G2" s="166"/>
      <c r="H2" s="166"/>
    </row>
    <row r="3" spans="1:8" s="4" customFormat="1" ht="20.25" customHeight="1" x14ac:dyDescent="0.2">
      <c r="A3" s="162" t="s">
        <v>1036</v>
      </c>
      <c r="B3" s="162"/>
      <c r="C3" s="162"/>
      <c r="D3" s="162"/>
      <c r="E3" s="162"/>
      <c r="F3" s="162"/>
      <c r="G3" s="162"/>
      <c r="H3" s="162"/>
    </row>
    <row r="4" spans="1:8" s="111" customFormat="1" ht="90.75" customHeight="1" x14ac:dyDescent="0.2">
      <c r="A4" s="163" t="s">
        <v>2</v>
      </c>
      <c r="B4" s="151" t="s">
        <v>3</v>
      </c>
      <c r="C4" s="114" t="s">
        <v>1037</v>
      </c>
      <c r="D4" s="114" t="s">
        <v>1038</v>
      </c>
      <c r="E4" s="114" t="s">
        <v>1039</v>
      </c>
      <c r="F4" s="114" t="s">
        <v>7</v>
      </c>
      <c r="G4" s="110" t="s">
        <v>8</v>
      </c>
      <c r="H4" s="110" t="s">
        <v>9</v>
      </c>
    </row>
    <row r="5" spans="1:8" s="111" customFormat="1" ht="12" customHeight="1" x14ac:dyDescent="0.2">
      <c r="A5" s="164"/>
      <c r="B5" s="153"/>
      <c r="C5" s="167" t="s">
        <v>1040</v>
      </c>
      <c r="D5" s="167"/>
      <c r="E5" s="167"/>
      <c r="F5" s="167"/>
      <c r="G5" s="167"/>
      <c r="H5" s="167"/>
    </row>
    <row r="6" spans="1:8" s="8" customFormat="1" ht="18" customHeight="1" x14ac:dyDescent="0.25">
      <c r="A6" s="5"/>
      <c r="B6" s="6" t="s">
        <v>13</v>
      </c>
      <c r="C6" s="7" t="s">
        <v>1041</v>
      </c>
      <c r="D6" s="7" t="s">
        <v>1042</v>
      </c>
      <c r="E6" s="7" t="s">
        <v>1043</v>
      </c>
      <c r="F6" s="7" t="s">
        <v>1044</v>
      </c>
      <c r="G6" s="7" t="s">
        <v>1045</v>
      </c>
      <c r="H6" s="7" t="s">
        <v>1046</v>
      </c>
    </row>
    <row r="7" spans="1:8" ht="15" customHeight="1" x14ac:dyDescent="0.2">
      <c r="A7" s="9" t="s">
        <v>25</v>
      </c>
      <c r="B7" s="10" t="s">
        <v>26</v>
      </c>
      <c r="C7" s="11" t="s">
        <v>584</v>
      </c>
      <c r="D7" s="11" t="s">
        <v>1047</v>
      </c>
      <c r="E7" s="11" t="s">
        <v>1048</v>
      </c>
      <c r="F7" s="11" t="s">
        <v>1049</v>
      </c>
      <c r="G7" s="11" t="s">
        <v>1049</v>
      </c>
      <c r="H7" s="11" t="s">
        <v>1050</v>
      </c>
    </row>
    <row r="8" spans="1:8" ht="15" customHeight="1" x14ac:dyDescent="0.2">
      <c r="A8" s="9" t="s">
        <v>34</v>
      </c>
      <c r="B8" s="10" t="s">
        <v>35</v>
      </c>
      <c r="C8" s="11" t="s">
        <v>959</v>
      </c>
      <c r="D8" s="11" t="s">
        <v>567</v>
      </c>
      <c r="E8" s="11" t="s">
        <v>1051</v>
      </c>
      <c r="F8" s="11" t="s">
        <v>1052</v>
      </c>
      <c r="G8" s="11" t="s">
        <v>1052</v>
      </c>
      <c r="H8" s="11" t="s">
        <v>1053</v>
      </c>
    </row>
    <row r="9" spans="1:8" ht="26.1" customHeight="1" x14ac:dyDescent="0.2">
      <c r="A9" s="9" t="s">
        <v>41</v>
      </c>
      <c r="B9" s="10" t="s">
        <v>42</v>
      </c>
      <c r="C9" s="11" t="s">
        <v>523</v>
      </c>
      <c r="D9" s="11" t="s">
        <v>523</v>
      </c>
      <c r="E9" s="11" t="s">
        <v>604</v>
      </c>
      <c r="F9" s="11" t="s">
        <v>57</v>
      </c>
      <c r="G9" s="11" t="s">
        <v>57</v>
      </c>
      <c r="H9" s="11" t="s">
        <v>970</v>
      </c>
    </row>
    <row r="10" spans="1:8" ht="15" customHeight="1" x14ac:dyDescent="0.2">
      <c r="A10" s="9" t="s">
        <v>48</v>
      </c>
      <c r="B10" s="10" t="s">
        <v>49</v>
      </c>
      <c r="C10" s="11" t="s">
        <v>1054</v>
      </c>
      <c r="D10" s="11" t="s">
        <v>1055</v>
      </c>
      <c r="E10" s="11" t="s">
        <v>410</v>
      </c>
      <c r="F10" s="11" t="s">
        <v>1056</v>
      </c>
      <c r="G10" s="11" t="s">
        <v>1057</v>
      </c>
      <c r="H10" s="11" t="s">
        <v>1058</v>
      </c>
    </row>
    <row r="11" spans="1:8" ht="26.1" customHeight="1" x14ac:dyDescent="0.2">
      <c r="A11" s="9" t="s">
        <v>61</v>
      </c>
      <c r="B11" s="10" t="s">
        <v>62</v>
      </c>
      <c r="C11" s="11" t="s">
        <v>1059</v>
      </c>
      <c r="D11" s="11" t="s">
        <v>539</v>
      </c>
      <c r="E11" s="11" t="s">
        <v>1060</v>
      </c>
      <c r="F11" s="11" t="s">
        <v>1061</v>
      </c>
      <c r="G11" s="11" t="s">
        <v>1061</v>
      </c>
      <c r="H11" s="11" t="s">
        <v>1062</v>
      </c>
    </row>
    <row r="12" spans="1:8" ht="15" customHeight="1" x14ac:dyDescent="0.2">
      <c r="A12" s="9" t="s">
        <v>68</v>
      </c>
      <c r="B12" s="10" t="s">
        <v>69</v>
      </c>
      <c r="C12" s="11" t="s">
        <v>28</v>
      </c>
      <c r="D12" s="11" t="s">
        <v>510</v>
      </c>
      <c r="E12" s="11" t="s">
        <v>31</v>
      </c>
      <c r="F12" s="11" t="s">
        <v>31</v>
      </c>
      <c r="G12" s="11" t="s">
        <v>31</v>
      </c>
      <c r="H12" s="11" t="s">
        <v>553</v>
      </c>
    </row>
    <row r="13" spans="1:8" ht="15" customHeight="1" x14ac:dyDescent="0.2">
      <c r="A13" s="9" t="s">
        <v>76</v>
      </c>
      <c r="B13" s="10" t="s">
        <v>77</v>
      </c>
      <c r="C13" s="11" t="s">
        <v>1063</v>
      </c>
      <c r="D13" s="11" t="s">
        <v>1064</v>
      </c>
      <c r="E13" s="11" t="s">
        <v>1065</v>
      </c>
      <c r="F13" s="11" t="s">
        <v>1066</v>
      </c>
      <c r="G13" s="11" t="s">
        <v>1066</v>
      </c>
      <c r="H13" s="11" t="s">
        <v>1067</v>
      </c>
    </row>
    <row r="14" spans="1:8" ht="15" customHeight="1" x14ac:dyDescent="0.2">
      <c r="A14" s="9" t="s">
        <v>83</v>
      </c>
      <c r="B14" s="10" t="s">
        <v>84</v>
      </c>
      <c r="C14" s="11" t="s">
        <v>1068</v>
      </c>
      <c r="D14" s="11" t="s">
        <v>696</v>
      </c>
      <c r="E14" s="11" t="s">
        <v>724</v>
      </c>
      <c r="F14" s="11" t="s">
        <v>1069</v>
      </c>
      <c r="G14" s="11" t="s">
        <v>1069</v>
      </c>
      <c r="H14" s="11" t="s">
        <v>1070</v>
      </c>
    </row>
    <row r="15" spans="1:8" ht="15" customHeight="1" x14ac:dyDescent="0.2">
      <c r="A15" s="9" t="s">
        <v>90</v>
      </c>
      <c r="B15" s="10" t="s">
        <v>91</v>
      </c>
      <c r="C15" s="11" t="s">
        <v>1071</v>
      </c>
      <c r="D15" s="11" t="s">
        <v>1072</v>
      </c>
      <c r="E15" s="11" t="s">
        <v>1073</v>
      </c>
      <c r="F15" s="11" t="s">
        <v>1074</v>
      </c>
      <c r="G15" s="11" t="s">
        <v>1074</v>
      </c>
      <c r="H15" s="11" t="s">
        <v>1075</v>
      </c>
    </row>
    <row r="16" spans="1:8" ht="15" customHeight="1" x14ac:dyDescent="0.2">
      <c r="A16" s="9" t="s">
        <v>97</v>
      </c>
      <c r="B16" s="10" t="s">
        <v>98</v>
      </c>
      <c r="C16" s="11" t="s">
        <v>28</v>
      </c>
      <c r="D16" s="11" t="s">
        <v>1076</v>
      </c>
      <c r="E16" s="11" t="s">
        <v>31</v>
      </c>
      <c r="F16" s="11" t="s">
        <v>31</v>
      </c>
      <c r="G16" s="11" t="s">
        <v>31</v>
      </c>
      <c r="H16" s="11" t="s">
        <v>553</v>
      </c>
    </row>
    <row r="17" spans="1:8" ht="15" customHeight="1" x14ac:dyDescent="0.2">
      <c r="A17" s="9" t="s">
        <v>105</v>
      </c>
      <c r="B17" s="10" t="s">
        <v>106</v>
      </c>
      <c r="C17" s="11" t="s">
        <v>1077</v>
      </c>
      <c r="D17" s="11" t="s">
        <v>1078</v>
      </c>
      <c r="E17" s="11" t="s">
        <v>1079</v>
      </c>
      <c r="F17" s="11" t="s">
        <v>1080</v>
      </c>
      <c r="G17" s="11" t="s">
        <v>1080</v>
      </c>
      <c r="H17" s="11" t="s">
        <v>1081</v>
      </c>
    </row>
    <row r="18" spans="1:8" ht="15" customHeight="1" x14ac:dyDescent="0.2">
      <c r="A18" s="9" t="s">
        <v>112</v>
      </c>
      <c r="B18" s="10" t="s">
        <v>113</v>
      </c>
      <c r="C18" s="11" t="s">
        <v>28</v>
      </c>
      <c r="D18" s="11" t="s">
        <v>28</v>
      </c>
      <c r="E18" s="11" t="s">
        <v>31</v>
      </c>
      <c r="F18" s="11" t="s">
        <v>31</v>
      </c>
      <c r="G18" s="11" t="s">
        <v>31</v>
      </c>
      <c r="H18" s="11" t="s">
        <v>553</v>
      </c>
    </row>
    <row r="19" spans="1:8" ht="15" customHeight="1" x14ac:dyDescent="0.2">
      <c r="A19" s="9" t="s">
        <v>119</v>
      </c>
      <c r="B19" s="10" t="s">
        <v>120</v>
      </c>
      <c r="C19" s="11" t="s">
        <v>769</v>
      </c>
      <c r="D19" s="11" t="s">
        <v>915</v>
      </c>
      <c r="E19" s="11" t="s">
        <v>1082</v>
      </c>
      <c r="F19" s="11" t="s">
        <v>1083</v>
      </c>
      <c r="G19" s="11" t="s">
        <v>1084</v>
      </c>
      <c r="H19" s="11" t="s">
        <v>478</v>
      </c>
    </row>
    <row r="20" spans="1:8" ht="15" customHeight="1" x14ac:dyDescent="0.2">
      <c r="A20" s="9" t="s">
        <v>132</v>
      </c>
      <c r="B20" s="10" t="s">
        <v>133</v>
      </c>
      <c r="C20" s="11" t="s">
        <v>1025</v>
      </c>
      <c r="D20" s="11" t="s">
        <v>1085</v>
      </c>
      <c r="E20" s="11" t="s">
        <v>1086</v>
      </c>
      <c r="F20" s="11" t="s">
        <v>1087</v>
      </c>
      <c r="G20" s="11" t="s">
        <v>1088</v>
      </c>
      <c r="H20" s="11" t="s">
        <v>1089</v>
      </c>
    </row>
    <row r="21" spans="1:8" ht="15" customHeight="1" x14ac:dyDescent="0.2">
      <c r="A21" s="9" t="s">
        <v>145</v>
      </c>
      <c r="B21" s="10" t="s">
        <v>146</v>
      </c>
      <c r="C21" s="11" t="s">
        <v>521</v>
      </c>
      <c r="D21" s="11" t="s">
        <v>1090</v>
      </c>
      <c r="E21" s="11" t="s">
        <v>1091</v>
      </c>
      <c r="F21" s="11" t="s">
        <v>1092</v>
      </c>
      <c r="G21" s="11" t="s">
        <v>1093</v>
      </c>
      <c r="H21" s="11" t="s">
        <v>1094</v>
      </c>
    </row>
    <row r="22" spans="1:8" ht="15" customHeight="1" x14ac:dyDescent="0.2">
      <c r="A22" s="9" t="s">
        <v>157</v>
      </c>
      <c r="B22" s="10" t="s">
        <v>158</v>
      </c>
      <c r="C22" s="11" t="s">
        <v>552</v>
      </c>
      <c r="D22" s="11" t="s">
        <v>1095</v>
      </c>
      <c r="E22" s="11" t="s">
        <v>1096</v>
      </c>
      <c r="F22" s="11" t="s">
        <v>1097</v>
      </c>
      <c r="G22" s="11" t="s">
        <v>1098</v>
      </c>
      <c r="H22" s="11" t="s">
        <v>1099</v>
      </c>
    </row>
    <row r="23" spans="1:8" ht="15" customHeight="1" x14ac:dyDescent="0.2">
      <c r="A23" s="9" t="s">
        <v>170</v>
      </c>
      <c r="B23" s="10" t="s">
        <v>171</v>
      </c>
      <c r="C23" s="11" t="s">
        <v>894</v>
      </c>
      <c r="D23" s="11" t="s">
        <v>1100</v>
      </c>
      <c r="E23" s="11" t="s">
        <v>1101</v>
      </c>
      <c r="F23" s="11" t="s">
        <v>1102</v>
      </c>
      <c r="G23" s="11" t="s">
        <v>1103</v>
      </c>
      <c r="H23" s="11" t="s">
        <v>1104</v>
      </c>
    </row>
    <row r="24" spans="1:8" ht="15" customHeight="1" x14ac:dyDescent="0.2">
      <c r="A24" s="9" t="s">
        <v>183</v>
      </c>
      <c r="B24" s="10" t="s">
        <v>184</v>
      </c>
      <c r="C24" s="11" t="s">
        <v>523</v>
      </c>
      <c r="D24" s="11" t="s">
        <v>732</v>
      </c>
      <c r="E24" s="11" t="s">
        <v>1105</v>
      </c>
      <c r="F24" s="11" t="s">
        <v>1106</v>
      </c>
      <c r="G24" s="11" t="s">
        <v>1107</v>
      </c>
      <c r="H24" s="11" t="s">
        <v>1108</v>
      </c>
    </row>
    <row r="25" spans="1:8" ht="15" customHeight="1" x14ac:dyDescent="0.2">
      <c r="A25" s="9" t="s">
        <v>196</v>
      </c>
      <c r="B25" s="10" t="s">
        <v>197</v>
      </c>
      <c r="C25" s="11" t="s">
        <v>739</v>
      </c>
      <c r="D25" s="11" t="s">
        <v>1063</v>
      </c>
      <c r="E25" s="11" t="s">
        <v>1109</v>
      </c>
      <c r="F25" s="11" t="s">
        <v>1110</v>
      </c>
      <c r="G25" s="11" t="s">
        <v>1111</v>
      </c>
      <c r="H25" s="11" t="s">
        <v>1112</v>
      </c>
    </row>
    <row r="26" spans="1:8" ht="15" customHeight="1" x14ac:dyDescent="0.2">
      <c r="A26" s="9" t="s">
        <v>209</v>
      </c>
      <c r="B26" s="10" t="s">
        <v>210</v>
      </c>
      <c r="C26" s="11" t="s">
        <v>674</v>
      </c>
      <c r="D26" s="11" t="s">
        <v>1063</v>
      </c>
      <c r="E26" s="11" t="s">
        <v>1113</v>
      </c>
      <c r="F26" s="11" t="s">
        <v>1114</v>
      </c>
      <c r="G26" s="11" t="s">
        <v>1115</v>
      </c>
      <c r="H26" s="11" t="s">
        <v>535</v>
      </c>
    </row>
    <row r="27" spans="1:8" ht="26.1" customHeight="1" x14ac:dyDescent="0.2">
      <c r="A27" s="9" t="s">
        <v>222</v>
      </c>
      <c r="B27" s="10" t="s">
        <v>223</v>
      </c>
      <c r="C27" s="11" t="s">
        <v>837</v>
      </c>
      <c r="D27" s="11" t="s">
        <v>1116</v>
      </c>
      <c r="E27" s="11" t="s">
        <v>1117</v>
      </c>
      <c r="F27" s="11" t="s">
        <v>1118</v>
      </c>
      <c r="G27" s="11" t="s">
        <v>1119</v>
      </c>
      <c r="H27" s="11" t="s">
        <v>1120</v>
      </c>
    </row>
    <row r="28" spans="1:8" ht="15" customHeight="1" x14ac:dyDescent="0.2">
      <c r="A28" s="9" t="s">
        <v>235</v>
      </c>
      <c r="B28" s="10" t="s">
        <v>236</v>
      </c>
      <c r="C28" s="11" t="s">
        <v>1033</v>
      </c>
      <c r="D28" s="11" t="s">
        <v>916</v>
      </c>
      <c r="E28" s="11" t="s">
        <v>1121</v>
      </c>
      <c r="F28" s="11" t="s">
        <v>1122</v>
      </c>
      <c r="G28" s="11" t="s">
        <v>1123</v>
      </c>
      <c r="H28" s="11" t="s">
        <v>1124</v>
      </c>
    </row>
    <row r="29" spans="1:8" ht="15" customHeight="1" x14ac:dyDescent="0.2">
      <c r="A29" s="9" t="s">
        <v>248</v>
      </c>
      <c r="B29" s="10" t="s">
        <v>249</v>
      </c>
      <c r="C29" s="11" t="s">
        <v>811</v>
      </c>
      <c r="D29" s="11" t="s">
        <v>1068</v>
      </c>
      <c r="E29" s="11" t="s">
        <v>1125</v>
      </c>
      <c r="F29" s="11" t="s">
        <v>1126</v>
      </c>
      <c r="G29" s="11" t="s">
        <v>1127</v>
      </c>
      <c r="H29" s="11" t="s">
        <v>1128</v>
      </c>
    </row>
    <row r="30" spans="1:8" ht="15" customHeight="1" x14ac:dyDescent="0.2">
      <c r="A30" s="9" t="s">
        <v>261</v>
      </c>
      <c r="B30" s="10" t="s">
        <v>262</v>
      </c>
      <c r="C30" s="11" t="s">
        <v>731</v>
      </c>
      <c r="D30" s="11" t="s">
        <v>867</v>
      </c>
      <c r="E30" s="11" t="s">
        <v>1129</v>
      </c>
      <c r="F30" s="11" t="s">
        <v>1130</v>
      </c>
      <c r="G30" s="11" t="s">
        <v>1131</v>
      </c>
      <c r="H30" s="11" t="s">
        <v>1132</v>
      </c>
    </row>
    <row r="31" spans="1:8" ht="15" customHeight="1" x14ac:dyDescent="0.2">
      <c r="A31" s="9" t="s">
        <v>274</v>
      </c>
      <c r="B31" s="10" t="s">
        <v>275</v>
      </c>
      <c r="C31" s="11" t="s">
        <v>810</v>
      </c>
      <c r="D31" s="11" t="s">
        <v>750</v>
      </c>
      <c r="E31" s="11" t="s">
        <v>1133</v>
      </c>
      <c r="F31" s="11" t="s">
        <v>1134</v>
      </c>
      <c r="G31" s="11" t="s">
        <v>1135</v>
      </c>
      <c r="H31" s="11" t="s">
        <v>1136</v>
      </c>
    </row>
    <row r="32" spans="1:8" ht="15" customHeight="1" x14ac:dyDescent="0.2">
      <c r="A32" s="9" t="s">
        <v>287</v>
      </c>
      <c r="B32" s="10" t="s">
        <v>288</v>
      </c>
      <c r="C32" s="11" t="s">
        <v>663</v>
      </c>
      <c r="D32" s="11" t="s">
        <v>1137</v>
      </c>
      <c r="E32" s="11" t="s">
        <v>1138</v>
      </c>
      <c r="F32" s="11" t="s">
        <v>1139</v>
      </c>
      <c r="G32" s="11" t="s">
        <v>1140</v>
      </c>
      <c r="H32" s="11" t="s">
        <v>1141</v>
      </c>
    </row>
    <row r="33" spans="1:8" ht="15" customHeight="1" x14ac:dyDescent="0.2">
      <c r="A33" s="9" t="s">
        <v>300</v>
      </c>
      <c r="B33" s="10" t="s">
        <v>301</v>
      </c>
      <c r="C33" s="11" t="s">
        <v>940</v>
      </c>
      <c r="D33" s="11" t="s">
        <v>950</v>
      </c>
      <c r="E33" s="11" t="s">
        <v>1142</v>
      </c>
      <c r="F33" s="11" t="s">
        <v>1143</v>
      </c>
      <c r="G33" s="11" t="s">
        <v>1144</v>
      </c>
      <c r="H33" s="11" t="s">
        <v>1145</v>
      </c>
    </row>
    <row r="34" spans="1:8" ht="15" customHeight="1" x14ac:dyDescent="0.2">
      <c r="A34" s="9" t="s">
        <v>313</v>
      </c>
      <c r="B34" s="10" t="s">
        <v>314</v>
      </c>
      <c r="C34" s="11" t="s">
        <v>894</v>
      </c>
      <c r="D34" s="11" t="s">
        <v>1146</v>
      </c>
      <c r="E34" s="11" t="s">
        <v>1147</v>
      </c>
      <c r="F34" s="11" t="s">
        <v>1148</v>
      </c>
      <c r="G34" s="11" t="s">
        <v>1149</v>
      </c>
      <c r="H34" s="11" t="s">
        <v>1150</v>
      </c>
    </row>
    <row r="35" spans="1:8" ht="15" customHeight="1" x14ac:dyDescent="0.2">
      <c r="A35" s="9" t="s">
        <v>326</v>
      </c>
      <c r="B35" s="10" t="s">
        <v>327</v>
      </c>
      <c r="C35" s="11" t="s">
        <v>673</v>
      </c>
      <c r="D35" s="11" t="s">
        <v>903</v>
      </c>
      <c r="E35" s="11" t="s">
        <v>1151</v>
      </c>
      <c r="F35" s="11" t="s">
        <v>1152</v>
      </c>
      <c r="G35" s="11" t="s">
        <v>1153</v>
      </c>
      <c r="H35" s="11" t="s">
        <v>535</v>
      </c>
    </row>
    <row r="36" spans="1:8" ht="15" customHeight="1" x14ac:dyDescent="0.2">
      <c r="A36" s="9" t="s">
        <v>339</v>
      </c>
      <c r="B36" s="10" t="s">
        <v>340</v>
      </c>
      <c r="C36" s="11" t="s">
        <v>595</v>
      </c>
      <c r="D36" s="11" t="s">
        <v>676</v>
      </c>
      <c r="E36" s="11" t="s">
        <v>1154</v>
      </c>
      <c r="F36" s="11" t="s">
        <v>1155</v>
      </c>
      <c r="G36" s="11" t="s">
        <v>1156</v>
      </c>
      <c r="H36" s="11" t="s">
        <v>1157</v>
      </c>
    </row>
    <row r="37" spans="1:8" ht="15" customHeight="1" x14ac:dyDescent="0.2">
      <c r="A37" s="9" t="s">
        <v>352</v>
      </c>
      <c r="B37" s="10" t="s">
        <v>353</v>
      </c>
      <c r="C37" s="11" t="s">
        <v>1032</v>
      </c>
      <c r="D37" s="11" t="s">
        <v>684</v>
      </c>
      <c r="E37" s="11" t="s">
        <v>1158</v>
      </c>
      <c r="F37" s="11" t="s">
        <v>1159</v>
      </c>
      <c r="G37" s="11" t="s">
        <v>1160</v>
      </c>
      <c r="H37" s="11" t="s">
        <v>1161</v>
      </c>
    </row>
    <row r="38" spans="1:8" ht="15" customHeight="1" x14ac:dyDescent="0.2">
      <c r="A38" s="9" t="s">
        <v>365</v>
      </c>
      <c r="B38" s="10" t="s">
        <v>366</v>
      </c>
      <c r="C38" s="11" t="s">
        <v>749</v>
      </c>
      <c r="D38" s="11" t="s">
        <v>631</v>
      </c>
      <c r="E38" s="11" t="s">
        <v>1162</v>
      </c>
      <c r="F38" s="11" t="s">
        <v>1163</v>
      </c>
      <c r="G38" s="11" t="s">
        <v>1164</v>
      </c>
      <c r="H38" s="11" t="s">
        <v>1165</v>
      </c>
    </row>
    <row r="39" spans="1:8" ht="15" customHeight="1" x14ac:dyDescent="0.2">
      <c r="A39" s="9" t="s">
        <v>378</v>
      </c>
      <c r="B39" s="10" t="s">
        <v>379</v>
      </c>
      <c r="C39" s="11" t="s">
        <v>596</v>
      </c>
      <c r="D39" s="11" t="s">
        <v>933</v>
      </c>
      <c r="E39" s="11" t="s">
        <v>858</v>
      </c>
      <c r="F39" s="11" t="s">
        <v>1166</v>
      </c>
      <c r="G39" s="11" t="s">
        <v>1167</v>
      </c>
      <c r="H39" s="11" t="s">
        <v>1168</v>
      </c>
    </row>
    <row r="40" spans="1:8" ht="15" customHeight="1" x14ac:dyDescent="0.2">
      <c r="A40" s="9" t="s">
        <v>391</v>
      </c>
      <c r="B40" s="10" t="s">
        <v>392</v>
      </c>
      <c r="C40" s="11" t="s">
        <v>731</v>
      </c>
      <c r="D40" s="11" t="s">
        <v>697</v>
      </c>
      <c r="E40" s="11" t="s">
        <v>983</v>
      </c>
      <c r="F40" s="11" t="s">
        <v>1169</v>
      </c>
      <c r="G40" s="11" t="s">
        <v>1170</v>
      </c>
      <c r="H40" s="11" t="s">
        <v>1171</v>
      </c>
    </row>
    <row r="41" spans="1:8" ht="15" customHeight="1" x14ac:dyDescent="0.2">
      <c r="A41" s="9" t="s">
        <v>404</v>
      </c>
      <c r="B41" s="10" t="s">
        <v>405</v>
      </c>
      <c r="C41" s="11" t="s">
        <v>1027</v>
      </c>
      <c r="D41" s="11" t="s">
        <v>1172</v>
      </c>
      <c r="E41" s="11" t="s">
        <v>1173</v>
      </c>
      <c r="F41" s="11" t="s">
        <v>1174</v>
      </c>
      <c r="G41" s="11" t="s">
        <v>1175</v>
      </c>
      <c r="H41" s="11" t="s">
        <v>1176</v>
      </c>
    </row>
    <row r="42" spans="1:8" ht="15" customHeight="1" x14ac:dyDescent="0.2">
      <c r="A42" s="9" t="s">
        <v>417</v>
      </c>
      <c r="B42" s="10" t="s">
        <v>418</v>
      </c>
      <c r="C42" s="11" t="s">
        <v>595</v>
      </c>
      <c r="D42" s="11" t="s">
        <v>596</v>
      </c>
      <c r="E42" s="11" t="s">
        <v>983</v>
      </c>
      <c r="F42" s="11" t="s">
        <v>1169</v>
      </c>
      <c r="G42" s="11" t="s">
        <v>1177</v>
      </c>
      <c r="H42" s="11" t="s">
        <v>1178</v>
      </c>
    </row>
    <row r="43" spans="1:8" ht="15" customHeight="1" x14ac:dyDescent="0.2">
      <c r="A43" s="9" t="s">
        <v>430</v>
      </c>
      <c r="B43" s="10" t="s">
        <v>431</v>
      </c>
      <c r="C43" s="11" t="s">
        <v>698</v>
      </c>
      <c r="D43" s="11" t="s">
        <v>618</v>
      </c>
      <c r="E43" s="11" t="s">
        <v>1179</v>
      </c>
      <c r="F43" s="11" t="s">
        <v>1180</v>
      </c>
      <c r="G43" s="11" t="s">
        <v>1181</v>
      </c>
      <c r="H43" s="11" t="s">
        <v>1182</v>
      </c>
    </row>
    <row r="44" spans="1:8" ht="15" customHeight="1" x14ac:dyDescent="0.2">
      <c r="A44" s="9" t="s">
        <v>442</v>
      </c>
      <c r="B44" s="10" t="s">
        <v>443</v>
      </c>
      <c r="C44" s="11" t="s">
        <v>769</v>
      </c>
      <c r="D44" s="11" t="s">
        <v>1183</v>
      </c>
      <c r="E44" s="11" t="s">
        <v>1184</v>
      </c>
      <c r="F44" s="11" t="s">
        <v>1185</v>
      </c>
      <c r="G44" s="11" t="s">
        <v>1186</v>
      </c>
      <c r="H44" s="11" t="s">
        <v>1187</v>
      </c>
    </row>
    <row r="45" spans="1:8" ht="15" customHeight="1" x14ac:dyDescent="0.2">
      <c r="A45" s="9" t="s">
        <v>454</v>
      </c>
      <c r="B45" s="10" t="s">
        <v>455</v>
      </c>
      <c r="C45" s="11" t="s">
        <v>567</v>
      </c>
      <c r="D45" s="11" t="s">
        <v>722</v>
      </c>
      <c r="E45" s="11" t="s">
        <v>724</v>
      </c>
      <c r="F45" s="11" t="s">
        <v>1069</v>
      </c>
      <c r="G45" s="11" t="s">
        <v>1188</v>
      </c>
      <c r="H45" s="11" t="s">
        <v>1189</v>
      </c>
    </row>
    <row r="46" spans="1:8" ht="15" customHeight="1" x14ac:dyDescent="0.2">
      <c r="A46" s="9" t="s">
        <v>467</v>
      </c>
      <c r="B46" s="10" t="s">
        <v>468</v>
      </c>
      <c r="C46" s="11" t="s">
        <v>819</v>
      </c>
      <c r="D46" s="11" t="s">
        <v>508</v>
      </c>
      <c r="E46" s="11" t="s">
        <v>1190</v>
      </c>
      <c r="F46" s="11" t="s">
        <v>1191</v>
      </c>
      <c r="G46" s="11" t="s">
        <v>1192</v>
      </c>
      <c r="H46" s="11" t="s">
        <v>1193</v>
      </c>
    </row>
    <row r="47" spans="1:8" ht="15" customHeight="1" x14ac:dyDescent="0.2">
      <c r="A47" s="9" t="s">
        <v>479</v>
      </c>
      <c r="B47" s="10" t="s">
        <v>480</v>
      </c>
      <c r="C47" s="11" t="s">
        <v>523</v>
      </c>
      <c r="D47" s="11" t="s">
        <v>950</v>
      </c>
      <c r="E47" s="11" t="s">
        <v>1194</v>
      </c>
      <c r="F47" s="11" t="s">
        <v>31</v>
      </c>
      <c r="G47" s="11" t="s">
        <v>31</v>
      </c>
      <c r="H47" s="11" t="s">
        <v>553</v>
      </c>
    </row>
    <row r="48" spans="1:8" ht="15" customHeight="1" x14ac:dyDescent="0.2">
      <c r="A48" s="9" t="s">
        <v>492</v>
      </c>
      <c r="B48" s="10" t="s">
        <v>493</v>
      </c>
      <c r="C48" s="11" t="s">
        <v>740</v>
      </c>
      <c r="D48" s="11" t="s">
        <v>1195</v>
      </c>
      <c r="E48" s="11" t="s">
        <v>1196</v>
      </c>
      <c r="F48" s="11" t="s">
        <v>1197</v>
      </c>
      <c r="G48" s="11" t="s">
        <v>1198</v>
      </c>
      <c r="H48" s="11" t="s">
        <v>1199</v>
      </c>
    </row>
    <row r="49" spans="1:8" ht="15" customHeight="1" x14ac:dyDescent="0.2">
      <c r="A49" s="9" t="s">
        <v>505</v>
      </c>
      <c r="B49" s="10" t="s">
        <v>506</v>
      </c>
      <c r="C49" s="11" t="s">
        <v>28</v>
      </c>
      <c r="D49" s="11" t="s">
        <v>523</v>
      </c>
      <c r="E49" s="11" t="s">
        <v>31</v>
      </c>
      <c r="F49" s="11" t="s">
        <v>31</v>
      </c>
      <c r="G49" s="11" t="s">
        <v>31</v>
      </c>
      <c r="H49" s="11" t="s">
        <v>553</v>
      </c>
    </row>
    <row r="50" spans="1:8" ht="26.1" customHeight="1" x14ac:dyDescent="0.2">
      <c r="A50" s="9" t="s">
        <v>518</v>
      </c>
      <c r="B50" s="10" t="s">
        <v>519</v>
      </c>
      <c r="C50" s="11" t="s">
        <v>940</v>
      </c>
      <c r="D50" s="11" t="s">
        <v>933</v>
      </c>
      <c r="E50" s="11" t="s">
        <v>1200</v>
      </c>
      <c r="F50" s="11" t="s">
        <v>1201</v>
      </c>
      <c r="G50" s="11" t="s">
        <v>1202</v>
      </c>
      <c r="H50" s="11" t="s">
        <v>1203</v>
      </c>
    </row>
    <row r="51" spans="1:8" ht="15" customHeight="1" x14ac:dyDescent="0.2">
      <c r="A51" s="9" t="s">
        <v>529</v>
      </c>
      <c r="B51" s="10" t="s">
        <v>530</v>
      </c>
      <c r="C51" s="11" t="s">
        <v>567</v>
      </c>
      <c r="D51" s="11" t="s">
        <v>696</v>
      </c>
      <c r="E51" s="11" t="s">
        <v>1204</v>
      </c>
      <c r="F51" s="11" t="s">
        <v>1205</v>
      </c>
      <c r="G51" s="11" t="s">
        <v>1205</v>
      </c>
      <c r="H51" s="11" t="s">
        <v>1206</v>
      </c>
    </row>
    <row r="52" spans="1:8" ht="26.1" customHeight="1" x14ac:dyDescent="0.2">
      <c r="A52" s="9" t="s">
        <v>536</v>
      </c>
      <c r="B52" s="10" t="s">
        <v>537</v>
      </c>
      <c r="C52" s="11" t="s">
        <v>28</v>
      </c>
      <c r="D52" s="11" t="s">
        <v>731</v>
      </c>
      <c r="E52" s="11" t="s">
        <v>31</v>
      </c>
      <c r="F52" s="11" t="s">
        <v>31</v>
      </c>
      <c r="G52" s="11" t="s">
        <v>31</v>
      </c>
      <c r="H52" s="11" t="s">
        <v>553</v>
      </c>
    </row>
    <row r="53" spans="1:8" ht="26.1" customHeight="1" x14ac:dyDescent="0.2">
      <c r="A53" s="9" t="s">
        <v>543</v>
      </c>
      <c r="B53" s="10" t="s">
        <v>544</v>
      </c>
      <c r="C53" s="11" t="s">
        <v>1076</v>
      </c>
      <c r="D53" s="11" t="s">
        <v>739</v>
      </c>
      <c r="E53" s="11" t="s">
        <v>1207</v>
      </c>
      <c r="F53" s="11" t="s">
        <v>1208</v>
      </c>
      <c r="G53" s="11" t="s">
        <v>1208</v>
      </c>
      <c r="H53" s="11" t="s">
        <v>1209</v>
      </c>
    </row>
    <row r="54" spans="1:8" ht="26.1" customHeight="1" x14ac:dyDescent="0.2">
      <c r="A54" s="9" t="s">
        <v>550</v>
      </c>
      <c r="B54" s="10" t="s">
        <v>551</v>
      </c>
      <c r="C54" s="11" t="s">
        <v>28</v>
      </c>
      <c r="D54" s="11" t="s">
        <v>959</v>
      </c>
      <c r="E54" s="11" t="s">
        <v>31</v>
      </c>
      <c r="F54" s="11" t="s">
        <v>31</v>
      </c>
      <c r="G54" s="11" t="s">
        <v>31</v>
      </c>
      <c r="H54" s="11" t="s">
        <v>553</v>
      </c>
    </row>
    <row r="55" spans="1:8" ht="15" customHeight="1" x14ac:dyDescent="0.2">
      <c r="A55" s="9" t="s">
        <v>554</v>
      </c>
      <c r="B55" s="10" t="s">
        <v>555</v>
      </c>
      <c r="C55" s="11" t="s">
        <v>523</v>
      </c>
      <c r="D55" s="11" t="s">
        <v>738</v>
      </c>
      <c r="E55" s="11" t="s">
        <v>1210</v>
      </c>
      <c r="F55" s="11" t="s">
        <v>1211</v>
      </c>
      <c r="G55" s="11" t="s">
        <v>1211</v>
      </c>
      <c r="H55" s="11" t="s">
        <v>1212</v>
      </c>
    </row>
    <row r="56" spans="1:8" ht="26.1" customHeight="1" x14ac:dyDescent="0.2">
      <c r="A56" s="9" t="s">
        <v>561</v>
      </c>
      <c r="B56" s="10" t="s">
        <v>562</v>
      </c>
      <c r="C56" s="11" t="s">
        <v>28</v>
      </c>
      <c r="D56" s="11" t="s">
        <v>809</v>
      </c>
      <c r="E56" s="11" t="s">
        <v>31</v>
      </c>
      <c r="F56" s="11" t="s">
        <v>31</v>
      </c>
      <c r="G56" s="11" t="s">
        <v>31</v>
      </c>
      <c r="H56" s="11" t="s">
        <v>553</v>
      </c>
    </row>
    <row r="57" spans="1:8" ht="15" customHeight="1" x14ac:dyDescent="0.2">
      <c r="A57" s="9" t="s">
        <v>565</v>
      </c>
      <c r="B57" s="10" t="s">
        <v>566</v>
      </c>
      <c r="C57" s="11" t="s">
        <v>28</v>
      </c>
      <c r="D57" s="11" t="s">
        <v>28</v>
      </c>
      <c r="E57" s="11" t="s">
        <v>31</v>
      </c>
      <c r="F57" s="11" t="s">
        <v>31</v>
      </c>
      <c r="G57" s="11" t="s">
        <v>31</v>
      </c>
      <c r="H57" s="11" t="s">
        <v>553</v>
      </c>
    </row>
  </sheetData>
  <mergeCells count="6">
    <mergeCell ref="F1:H1"/>
    <mergeCell ref="A2:H2"/>
    <mergeCell ref="A3:H3"/>
    <mergeCell ref="A4:A5"/>
    <mergeCell ref="B4:B5"/>
    <mergeCell ref="C5:H5"/>
  </mergeCells>
  <pageMargins left="0.7" right="0.7" top="0.75" bottom="0.75" header="0.3" footer="0.3"/>
  <pageSetup scale="77" pageOrder="overThenDown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57"/>
  <sheetViews>
    <sheetView view="pageBreakPreview" zoomScaleNormal="100" zoomScaleSheetLayoutView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defaultColWidth="10.33203125" defaultRowHeight="11.45" customHeight="1" x14ac:dyDescent="0.25"/>
  <cols>
    <col min="1" max="1" width="9.1640625" style="4" customWidth="1"/>
    <col min="2" max="2" width="36.1640625" style="13" customWidth="1"/>
    <col min="3" max="3" width="20.5" style="4" customWidth="1"/>
    <col min="4" max="4" width="21.6640625" style="4" customWidth="1"/>
    <col min="5" max="5" width="22.83203125" style="4" customWidth="1"/>
    <col min="6" max="6" width="11.1640625" style="14" customWidth="1"/>
    <col min="7" max="7" width="16.6640625" style="2" customWidth="1"/>
    <col min="8" max="8" width="23.6640625" style="2" customWidth="1"/>
    <col min="9" max="9" width="13.5" style="2" customWidth="1"/>
    <col min="10" max="16384" width="10.33203125" style="3"/>
  </cols>
  <sheetData>
    <row r="1" spans="1:9" s="1" customFormat="1" ht="42" customHeight="1" x14ac:dyDescent="0.2">
      <c r="F1" s="146" t="s">
        <v>2233</v>
      </c>
      <c r="G1" s="146"/>
      <c r="H1" s="146"/>
    </row>
    <row r="2" spans="1:9" s="1" customFormat="1" ht="35.1" customHeight="1" x14ac:dyDescent="0.2">
      <c r="A2" s="150" t="s">
        <v>993</v>
      </c>
      <c r="B2" s="150"/>
      <c r="C2" s="150"/>
      <c r="D2" s="150"/>
      <c r="E2" s="150"/>
      <c r="F2" s="150"/>
      <c r="G2" s="150"/>
      <c r="H2" s="150"/>
    </row>
    <row r="3" spans="1:9" s="4" customFormat="1" ht="33.950000000000003" customHeight="1" x14ac:dyDescent="0.2">
      <c r="A3" s="162" t="s">
        <v>994</v>
      </c>
      <c r="B3" s="162"/>
      <c r="C3" s="162"/>
      <c r="D3" s="162"/>
      <c r="E3" s="162"/>
      <c r="F3" s="162"/>
      <c r="G3" s="162"/>
      <c r="H3" s="162"/>
    </row>
    <row r="4" spans="1:9" s="111" customFormat="1" ht="101.25" customHeight="1" x14ac:dyDescent="0.2">
      <c r="A4" s="163" t="s">
        <v>2</v>
      </c>
      <c r="B4" s="151" t="s">
        <v>3</v>
      </c>
      <c r="C4" s="114" t="s">
        <v>995</v>
      </c>
      <c r="D4" s="114" t="s">
        <v>996</v>
      </c>
      <c r="E4" s="114" t="s">
        <v>997</v>
      </c>
      <c r="F4" s="114" t="s">
        <v>7</v>
      </c>
      <c r="G4" s="110" t="s">
        <v>998</v>
      </c>
      <c r="H4" s="110" t="s">
        <v>9</v>
      </c>
    </row>
    <row r="5" spans="1:9" s="111" customFormat="1" ht="14.25" customHeight="1" x14ac:dyDescent="0.2">
      <c r="A5" s="164"/>
      <c r="B5" s="153"/>
      <c r="C5" s="165" t="s">
        <v>10</v>
      </c>
      <c r="D5" s="165"/>
      <c r="E5" s="165"/>
      <c r="F5" s="165"/>
      <c r="G5" s="165"/>
      <c r="H5" s="112" t="s">
        <v>12</v>
      </c>
    </row>
    <row r="6" spans="1:9" s="20" customFormat="1" ht="15" customHeight="1" x14ac:dyDescent="0.25">
      <c r="A6" s="15"/>
      <c r="B6" s="6" t="s">
        <v>13</v>
      </c>
      <c r="C6" s="7" t="s">
        <v>810</v>
      </c>
      <c r="D6" s="7" t="s">
        <v>999</v>
      </c>
      <c r="E6" s="17">
        <v>4.0000000000000002E-4</v>
      </c>
      <c r="F6" s="7" t="s">
        <v>1000</v>
      </c>
      <c r="G6" s="7" t="s">
        <v>1001</v>
      </c>
      <c r="H6" s="7" t="s">
        <v>1001</v>
      </c>
    </row>
    <row r="7" spans="1:9" ht="15" customHeight="1" x14ac:dyDescent="0.25">
      <c r="A7" s="9" t="s">
        <v>25</v>
      </c>
      <c r="B7" s="10" t="s">
        <v>26</v>
      </c>
      <c r="C7" s="11" t="s">
        <v>28</v>
      </c>
      <c r="D7" s="11" t="s">
        <v>1002</v>
      </c>
      <c r="E7" s="21">
        <v>0</v>
      </c>
      <c r="F7" s="11" t="s">
        <v>31</v>
      </c>
      <c r="G7" s="11" t="s">
        <v>31</v>
      </c>
      <c r="H7" s="11" t="s">
        <v>553</v>
      </c>
      <c r="I7" s="12"/>
    </row>
    <row r="8" spans="1:9" ht="15" customHeight="1" x14ac:dyDescent="0.25">
      <c r="A8" s="9" t="s">
        <v>34</v>
      </c>
      <c r="B8" s="10" t="s">
        <v>35</v>
      </c>
      <c r="C8" s="11" t="s">
        <v>28</v>
      </c>
      <c r="D8" s="11" t="s">
        <v>697</v>
      </c>
      <c r="E8" s="21">
        <v>0</v>
      </c>
      <c r="F8" s="11" t="s">
        <v>31</v>
      </c>
      <c r="G8" s="11" t="s">
        <v>31</v>
      </c>
      <c r="H8" s="11" t="s">
        <v>553</v>
      </c>
      <c r="I8" s="12"/>
    </row>
    <row r="9" spans="1:9" ht="26.1" customHeight="1" x14ac:dyDescent="0.25">
      <c r="A9" s="9" t="s">
        <v>41</v>
      </c>
      <c r="B9" s="10" t="s">
        <v>42</v>
      </c>
      <c r="C9" s="11" t="s">
        <v>28</v>
      </c>
      <c r="D9" s="11" t="s">
        <v>959</v>
      </c>
      <c r="E9" s="21">
        <v>0</v>
      </c>
      <c r="F9" s="11" t="s">
        <v>31</v>
      </c>
      <c r="G9" s="11" t="s">
        <v>31</v>
      </c>
      <c r="H9" s="11" t="s">
        <v>553</v>
      </c>
      <c r="I9" s="12"/>
    </row>
    <row r="10" spans="1:9" ht="15" customHeight="1" x14ac:dyDescent="0.25">
      <c r="A10" s="9" t="s">
        <v>48</v>
      </c>
      <c r="B10" s="10" t="s">
        <v>49</v>
      </c>
      <c r="C10" s="11" t="s">
        <v>28</v>
      </c>
      <c r="D10" s="11" t="s">
        <v>1003</v>
      </c>
      <c r="E10" s="21">
        <v>0</v>
      </c>
      <c r="F10" s="11" t="s">
        <v>31</v>
      </c>
      <c r="G10" s="11" t="s">
        <v>31</v>
      </c>
      <c r="H10" s="11" t="s">
        <v>553</v>
      </c>
      <c r="I10" s="12"/>
    </row>
    <row r="11" spans="1:9" ht="26.1" customHeight="1" x14ac:dyDescent="0.25">
      <c r="A11" s="9" t="s">
        <v>61</v>
      </c>
      <c r="B11" s="10" t="s">
        <v>62</v>
      </c>
      <c r="C11" s="11" t="s">
        <v>959</v>
      </c>
      <c r="D11" s="11" t="s">
        <v>1004</v>
      </c>
      <c r="E11" s="21">
        <v>2.0999999999999999E-3</v>
      </c>
      <c r="F11" s="11" t="s">
        <v>1005</v>
      </c>
      <c r="G11" s="11" t="s">
        <v>1005</v>
      </c>
      <c r="H11" s="11" t="s">
        <v>1006</v>
      </c>
      <c r="I11" s="12"/>
    </row>
    <row r="12" spans="1:9" ht="15" customHeight="1" x14ac:dyDescent="0.25">
      <c r="A12" s="9" t="s">
        <v>68</v>
      </c>
      <c r="B12" s="10" t="s">
        <v>69</v>
      </c>
      <c r="C12" s="11" t="s">
        <v>28</v>
      </c>
      <c r="D12" s="11" t="s">
        <v>629</v>
      </c>
      <c r="E12" s="21">
        <v>0</v>
      </c>
      <c r="F12" s="11" t="s">
        <v>31</v>
      </c>
      <c r="G12" s="11" t="s">
        <v>31</v>
      </c>
      <c r="H12" s="11" t="s">
        <v>553</v>
      </c>
      <c r="I12" s="12"/>
    </row>
    <row r="13" spans="1:9" ht="15" customHeight="1" x14ac:dyDescent="0.25">
      <c r="A13" s="9" t="s">
        <v>76</v>
      </c>
      <c r="B13" s="10" t="s">
        <v>77</v>
      </c>
      <c r="C13" s="11" t="s">
        <v>28</v>
      </c>
      <c r="D13" s="11" t="s">
        <v>1007</v>
      </c>
      <c r="E13" s="21">
        <v>0</v>
      </c>
      <c r="F13" s="11" t="s">
        <v>31</v>
      </c>
      <c r="G13" s="11" t="s">
        <v>31</v>
      </c>
      <c r="H13" s="11" t="s">
        <v>553</v>
      </c>
      <c r="I13" s="12"/>
    </row>
    <row r="14" spans="1:9" ht="15" customHeight="1" x14ac:dyDescent="0.25">
      <c r="A14" s="9" t="s">
        <v>83</v>
      </c>
      <c r="B14" s="10" t="s">
        <v>84</v>
      </c>
      <c r="C14" s="11" t="s">
        <v>28</v>
      </c>
      <c r="D14" s="11" t="s">
        <v>1008</v>
      </c>
      <c r="E14" s="21">
        <v>0</v>
      </c>
      <c r="F14" s="11" t="s">
        <v>31</v>
      </c>
      <c r="G14" s="11" t="s">
        <v>31</v>
      </c>
      <c r="H14" s="11" t="s">
        <v>553</v>
      </c>
      <c r="I14" s="12"/>
    </row>
    <row r="15" spans="1:9" ht="15" customHeight="1" x14ac:dyDescent="0.25">
      <c r="A15" s="9" t="s">
        <v>90</v>
      </c>
      <c r="B15" s="10" t="s">
        <v>91</v>
      </c>
      <c r="C15" s="11" t="s">
        <v>28</v>
      </c>
      <c r="D15" s="11" t="s">
        <v>1009</v>
      </c>
      <c r="E15" s="21">
        <v>0</v>
      </c>
      <c r="F15" s="11" t="s">
        <v>31</v>
      </c>
      <c r="G15" s="11" t="s">
        <v>31</v>
      </c>
      <c r="H15" s="11" t="s">
        <v>553</v>
      </c>
      <c r="I15" s="12"/>
    </row>
    <row r="16" spans="1:9" ht="15" customHeight="1" x14ac:dyDescent="0.25">
      <c r="A16" s="9" t="s">
        <v>97</v>
      </c>
      <c r="B16" s="10" t="s">
        <v>98</v>
      </c>
      <c r="C16" s="11" t="s">
        <v>28</v>
      </c>
      <c r="D16" s="11" t="s">
        <v>28</v>
      </c>
      <c r="E16" s="21">
        <v>0</v>
      </c>
      <c r="F16" s="11" t="s">
        <v>31</v>
      </c>
      <c r="G16" s="11" t="s">
        <v>31</v>
      </c>
      <c r="H16" s="11" t="s">
        <v>553</v>
      </c>
      <c r="I16" s="12"/>
    </row>
    <row r="17" spans="1:9" ht="15" customHeight="1" x14ac:dyDescent="0.25">
      <c r="A17" s="9" t="s">
        <v>105</v>
      </c>
      <c r="B17" s="10" t="s">
        <v>106</v>
      </c>
      <c r="C17" s="11" t="s">
        <v>523</v>
      </c>
      <c r="D17" s="11" t="s">
        <v>1010</v>
      </c>
      <c r="E17" s="21">
        <v>3.0000000000000001E-3</v>
      </c>
      <c r="F17" s="11" t="s">
        <v>1011</v>
      </c>
      <c r="G17" s="11" t="s">
        <v>1011</v>
      </c>
      <c r="H17" s="11" t="s">
        <v>1012</v>
      </c>
      <c r="I17" s="12"/>
    </row>
    <row r="18" spans="1:9" ht="15" customHeight="1" x14ac:dyDescent="0.25">
      <c r="A18" s="9" t="s">
        <v>112</v>
      </c>
      <c r="B18" s="10" t="s">
        <v>113</v>
      </c>
      <c r="C18" s="11" t="s">
        <v>28</v>
      </c>
      <c r="D18" s="11" t="s">
        <v>28</v>
      </c>
      <c r="E18" s="21">
        <v>0</v>
      </c>
      <c r="F18" s="11" t="s">
        <v>31</v>
      </c>
      <c r="G18" s="11" t="s">
        <v>31</v>
      </c>
      <c r="H18" s="11" t="s">
        <v>553</v>
      </c>
      <c r="I18" s="12"/>
    </row>
    <row r="19" spans="1:9" ht="15" customHeight="1" x14ac:dyDescent="0.25">
      <c r="A19" s="9" t="s">
        <v>119</v>
      </c>
      <c r="B19" s="10" t="s">
        <v>120</v>
      </c>
      <c r="C19" s="11" t="s">
        <v>28</v>
      </c>
      <c r="D19" s="11" t="s">
        <v>886</v>
      </c>
      <c r="E19" s="21">
        <v>0</v>
      </c>
      <c r="F19" s="11" t="s">
        <v>31</v>
      </c>
      <c r="G19" s="11" t="s">
        <v>31</v>
      </c>
      <c r="H19" s="11" t="s">
        <v>553</v>
      </c>
      <c r="I19" s="12"/>
    </row>
    <row r="20" spans="1:9" ht="15" customHeight="1" x14ac:dyDescent="0.25">
      <c r="A20" s="9" t="s">
        <v>132</v>
      </c>
      <c r="B20" s="10" t="s">
        <v>133</v>
      </c>
      <c r="C20" s="11" t="s">
        <v>523</v>
      </c>
      <c r="D20" s="11" t="s">
        <v>1013</v>
      </c>
      <c r="E20" s="21">
        <v>1.9E-3</v>
      </c>
      <c r="F20" s="11" t="s">
        <v>1014</v>
      </c>
      <c r="G20" s="11" t="s">
        <v>1015</v>
      </c>
      <c r="H20" s="11" t="s">
        <v>1016</v>
      </c>
      <c r="I20" s="12"/>
    </row>
    <row r="21" spans="1:9" ht="15" customHeight="1" x14ac:dyDescent="0.25">
      <c r="A21" s="9" t="s">
        <v>145</v>
      </c>
      <c r="B21" s="10" t="s">
        <v>146</v>
      </c>
      <c r="C21" s="11" t="s">
        <v>28</v>
      </c>
      <c r="D21" s="11" t="s">
        <v>654</v>
      </c>
      <c r="E21" s="21">
        <v>0</v>
      </c>
      <c r="F21" s="11" t="s">
        <v>31</v>
      </c>
      <c r="G21" s="11" t="s">
        <v>31</v>
      </c>
      <c r="H21" s="11" t="s">
        <v>553</v>
      </c>
      <c r="I21" s="12"/>
    </row>
    <row r="22" spans="1:9" ht="15" customHeight="1" x14ac:dyDescent="0.25">
      <c r="A22" s="9" t="s">
        <v>157</v>
      </c>
      <c r="B22" s="10" t="s">
        <v>158</v>
      </c>
      <c r="C22" s="11" t="s">
        <v>28</v>
      </c>
      <c r="D22" s="11" t="s">
        <v>1017</v>
      </c>
      <c r="E22" s="21">
        <v>0</v>
      </c>
      <c r="F22" s="11" t="s">
        <v>31</v>
      </c>
      <c r="G22" s="11" t="s">
        <v>31</v>
      </c>
      <c r="H22" s="11" t="s">
        <v>553</v>
      </c>
      <c r="I22" s="12"/>
    </row>
    <row r="23" spans="1:9" ht="15" customHeight="1" x14ac:dyDescent="0.25">
      <c r="A23" s="9" t="s">
        <v>170</v>
      </c>
      <c r="B23" s="10" t="s">
        <v>171</v>
      </c>
      <c r="C23" s="11" t="s">
        <v>28</v>
      </c>
      <c r="D23" s="11" t="s">
        <v>643</v>
      </c>
      <c r="E23" s="21">
        <v>0</v>
      </c>
      <c r="F23" s="11" t="s">
        <v>31</v>
      </c>
      <c r="G23" s="11" t="s">
        <v>31</v>
      </c>
      <c r="H23" s="11" t="s">
        <v>553</v>
      </c>
      <c r="I23" s="12"/>
    </row>
    <row r="24" spans="1:9" ht="15" customHeight="1" x14ac:dyDescent="0.25">
      <c r="A24" s="9" t="s">
        <v>183</v>
      </c>
      <c r="B24" s="10" t="s">
        <v>184</v>
      </c>
      <c r="C24" s="11" t="s">
        <v>28</v>
      </c>
      <c r="D24" s="11" t="s">
        <v>708</v>
      </c>
      <c r="E24" s="21">
        <v>0</v>
      </c>
      <c r="F24" s="11" t="s">
        <v>31</v>
      </c>
      <c r="G24" s="11" t="s">
        <v>31</v>
      </c>
      <c r="H24" s="11" t="s">
        <v>553</v>
      </c>
      <c r="I24" s="12"/>
    </row>
    <row r="25" spans="1:9" ht="15" customHeight="1" x14ac:dyDescent="0.25">
      <c r="A25" s="9" t="s">
        <v>196</v>
      </c>
      <c r="B25" s="10" t="s">
        <v>197</v>
      </c>
      <c r="C25" s="11" t="s">
        <v>28</v>
      </c>
      <c r="D25" s="11" t="s">
        <v>709</v>
      </c>
      <c r="E25" s="21">
        <v>0</v>
      </c>
      <c r="F25" s="11" t="s">
        <v>31</v>
      </c>
      <c r="G25" s="11" t="s">
        <v>31</v>
      </c>
      <c r="H25" s="11" t="s">
        <v>553</v>
      </c>
      <c r="I25" s="12"/>
    </row>
    <row r="26" spans="1:9" ht="15" customHeight="1" x14ac:dyDescent="0.25">
      <c r="A26" s="9" t="s">
        <v>209</v>
      </c>
      <c r="B26" s="10" t="s">
        <v>210</v>
      </c>
      <c r="C26" s="11" t="s">
        <v>28</v>
      </c>
      <c r="D26" s="11" t="s">
        <v>769</v>
      </c>
      <c r="E26" s="21">
        <v>0</v>
      </c>
      <c r="F26" s="11" t="s">
        <v>31</v>
      </c>
      <c r="G26" s="11" t="s">
        <v>31</v>
      </c>
      <c r="H26" s="11" t="s">
        <v>553</v>
      </c>
      <c r="I26" s="12"/>
    </row>
    <row r="27" spans="1:9" ht="26.1" customHeight="1" x14ac:dyDescent="0.25">
      <c r="A27" s="9" t="s">
        <v>222</v>
      </c>
      <c r="B27" s="10" t="s">
        <v>223</v>
      </c>
      <c r="C27" s="11" t="s">
        <v>28</v>
      </c>
      <c r="D27" s="11" t="s">
        <v>1018</v>
      </c>
      <c r="E27" s="21">
        <v>0</v>
      </c>
      <c r="F27" s="11" t="s">
        <v>31</v>
      </c>
      <c r="G27" s="11" t="s">
        <v>31</v>
      </c>
      <c r="H27" s="11" t="s">
        <v>553</v>
      </c>
      <c r="I27" s="12"/>
    </row>
    <row r="28" spans="1:9" ht="15" customHeight="1" x14ac:dyDescent="0.25">
      <c r="A28" s="9" t="s">
        <v>235</v>
      </c>
      <c r="B28" s="10" t="s">
        <v>236</v>
      </c>
      <c r="C28" s="11" t="s">
        <v>959</v>
      </c>
      <c r="D28" s="11" t="s">
        <v>1019</v>
      </c>
      <c r="E28" s="21">
        <v>1.21E-2</v>
      </c>
      <c r="F28" s="11" t="s">
        <v>1020</v>
      </c>
      <c r="G28" s="11" t="s">
        <v>1021</v>
      </c>
      <c r="H28" s="11" t="s">
        <v>1022</v>
      </c>
      <c r="I28" s="12"/>
    </row>
    <row r="29" spans="1:9" ht="15" customHeight="1" x14ac:dyDescent="0.25">
      <c r="A29" s="9" t="s">
        <v>248</v>
      </c>
      <c r="B29" s="10" t="s">
        <v>249</v>
      </c>
      <c r="C29" s="11" t="s">
        <v>28</v>
      </c>
      <c r="D29" s="11" t="s">
        <v>673</v>
      </c>
      <c r="E29" s="21">
        <v>0</v>
      </c>
      <c r="F29" s="11" t="s">
        <v>31</v>
      </c>
      <c r="G29" s="11" t="s">
        <v>31</v>
      </c>
      <c r="H29" s="11" t="s">
        <v>553</v>
      </c>
      <c r="I29" s="12"/>
    </row>
    <row r="30" spans="1:9" ht="15" customHeight="1" x14ac:dyDescent="0.25">
      <c r="A30" s="9" t="s">
        <v>261</v>
      </c>
      <c r="B30" s="10" t="s">
        <v>262</v>
      </c>
      <c r="C30" s="11" t="s">
        <v>28</v>
      </c>
      <c r="D30" s="11" t="s">
        <v>1023</v>
      </c>
      <c r="E30" s="21">
        <v>0</v>
      </c>
      <c r="F30" s="11" t="s">
        <v>31</v>
      </c>
      <c r="G30" s="11" t="s">
        <v>31</v>
      </c>
      <c r="H30" s="11" t="s">
        <v>553</v>
      </c>
      <c r="I30" s="12"/>
    </row>
    <row r="31" spans="1:9" ht="15" customHeight="1" x14ac:dyDescent="0.25">
      <c r="A31" s="9" t="s">
        <v>274</v>
      </c>
      <c r="B31" s="10" t="s">
        <v>275</v>
      </c>
      <c r="C31" s="11" t="s">
        <v>28</v>
      </c>
      <c r="D31" s="11" t="s">
        <v>697</v>
      </c>
      <c r="E31" s="21">
        <v>0</v>
      </c>
      <c r="F31" s="11" t="s">
        <v>31</v>
      </c>
      <c r="G31" s="11" t="s">
        <v>31</v>
      </c>
      <c r="H31" s="11" t="s">
        <v>553</v>
      </c>
      <c r="I31" s="12"/>
    </row>
    <row r="32" spans="1:9" ht="15" customHeight="1" x14ac:dyDescent="0.25">
      <c r="A32" s="9" t="s">
        <v>287</v>
      </c>
      <c r="B32" s="10" t="s">
        <v>288</v>
      </c>
      <c r="C32" s="11" t="s">
        <v>28</v>
      </c>
      <c r="D32" s="11" t="s">
        <v>1024</v>
      </c>
      <c r="E32" s="21">
        <v>0</v>
      </c>
      <c r="F32" s="11" t="s">
        <v>31</v>
      </c>
      <c r="G32" s="11" t="s">
        <v>31</v>
      </c>
      <c r="H32" s="11" t="s">
        <v>553</v>
      </c>
      <c r="I32" s="12"/>
    </row>
    <row r="33" spans="1:9" ht="15" customHeight="1" x14ac:dyDescent="0.25">
      <c r="A33" s="9" t="s">
        <v>300</v>
      </c>
      <c r="B33" s="10" t="s">
        <v>301</v>
      </c>
      <c r="C33" s="11" t="s">
        <v>28</v>
      </c>
      <c r="D33" s="11" t="s">
        <v>709</v>
      </c>
      <c r="E33" s="21">
        <v>0</v>
      </c>
      <c r="F33" s="11" t="s">
        <v>31</v>
      </c>
      <c r="G33" s="11" t="s">
        <v>31</v>
      </c>
      <c r="H33" s="11" t="s">
        <v>553</v>
      </c>
      <c r="I33" s="12"/>
    </row>
    <row r="34" spans="1:9" ht="15" customHeight="1" x14ac:dyDescent="0.25">
      <c r="A34" s="9" t="s">
        <v>313</v>
      </c>
      <c r="B34" s="10" t="s">
        <v>314</v>
      </c>
      <c r="C34" s="11" t="s">
        <v>28</v>
      </c>
      <c r="D34" s="11" t="s">
        <v>1025</v>
      </c>
      <c r="E34" s="21">
        <v>0</v>
      </c>
      <c r="F34" s="11" t="s">
        <v>31</v>
      </c>
      <c r="G34" s="11" t="s">
        <v>31</v>
      </c>
      <c r="H34" s="11" t="s">
        <v>553</v>
      </c>
      <c r="I34" s="12"/>
    </row>
    <row r="35" spans="1:9" ht="15" customHeight="1" x14ac:dyDescent="0.25">
      <c r="A35" s="9" t="s">
        <v>326</v>
      </c>
      <c r="B35" s="10" t="s">
        <v>327</v>
      </c>
      <c r="C35" s="11" t="s">
        <v>28</v>
      </c>
      <c r="D35" s="11" t="s">
        <v>1026</v>
      </c>
      <c r="E35" s="21">
        <v>0</v>
      </c>
      <c r="F35" s="11" t="s">
        <v>31</v>
      </c>
      <c r="G35" s="11" t="s">
        <v>31</v>
      </c>
      <c r="H35" s="11" t="s">
        <v>553</v>
      </c>
      <c r="I35" s="12"/>
    </row>
    <row r="36" spans="1:9" ht="15" customHeight="1" x14ac:dyDescent="0.25">
      <c r="A36" s="9" t="s">
        <v>339</v>
      </c>
      <c r="B36" s="10" t="s">
        <v>340</v>
      </c>
      <c r="C36" s="11" t="s">
        <v>28</v>
      </c>
      <c r="D36" s="11" t="s">
        <v>1027</v>
      </c>
      <c r="E36" s="21">
        <v>0</v>
      </c>
      <c r="F36" s="11" t="s">
        <v>31</v>
      </c>
      <c r="G36" s="11" t="s">
        <v>31</v>
      </c>
      <c r="H36" s="11" t="s">
        <v>553</v>
      </c>
      <c r="I36" s="12"/>
    </row>
    <row r="37" spans="1:9" ht="15" customHeight="1" x14ac:dyDescent="0.25">
      <c r="A37" s="9" t="s">
        <v>352</v>
      </c>
      <c r="B37" s="10" t="s">
        <v>353</v>
      </c>
      <c r="C37" s="11" t="s">
        <v>28</v>
      </c>
      <c r="D37" s="11" t="s">
        <v>1028</v>
      </c>
      <c r="E37" s="21">
        <v>0</v>
      </c>
      <c r="F37" s="11" t="s">
        <v>31</v>
      </c>
      <c r="G37" s="11" t="s">
        <v>31</v>
      </c>
      <c r="H37" s="11" t="s">
        <v>553</v>
      </c>
      <c r="I37" s="12"/>
    </row>
    <row r="38" spans="1:9" ht="15" customHeight="1" x14ac:dyDescent="0.25">
      <c r="A38" s="9" t="s">
        <v>365</v>
      </c>
      <c r="B38" s="10" t="s">
        <v>366</v>
      </c>
      <c r="C38" s="11" t="s">
        <v>28</v>
      </c>
      <c r="D38" s="11" t="s">
        <v>709</v>
      </c>
      <c r="E38" s="21">
        <v>0</v>
      </c>
      <c r="F38" s="11" t="s">
        <v>31</v>
      </c>
      <c r="G38" s="11" t="s">
        <v>31</v>
      </c>
      <c r="H38" s="11" t="s">
        <v>553</v>
      </c>
      <c r="I38" s="12"/>
    </row>
    <row r="39" spans="1:9" ht="15" customHeight="1" x14ac:dyDescent="0.25">
      <c r="A39" s="9" t="s">
        <v>378</v>
      </c>
      <c r="B39" s="10" t="s">
        <v>379</v>
      </c>
      <c r="C39" s="11" t="s">
        <v>28</v>
      </c>
      <c r="D39" s="11" t="s">
        <v>1025</v>
      </c>
      <c r="E39" s="21">
        <v>0</v>
      </c>
      <c r="F39" s="11" t="s">
        <v>31</v>
      </c>
      <c r="G39" s="11" t="s">
        <v>31</v>
      </c>
      <c r="H39" s="11" t="s">
        <v>553</v>
      </c>
      <c r="I39" s="12"/>
    </row>
    <row r="40" spans="1:9" ht="15" customHeight="1" x14ac:dyDescent="0.25">
      <c r="A40" s="9" t="s">
        <v>391</v>
      </c>
      <c r="B40" s="10" t="s">
        <v>392</v>
      </c>
      <c r="C40" s="11" t="s">
        <v>28</v>
      </c>
      <c r="D40" s="11" t="s">
        <v>1029</v>
      </c>
      <c r="E40" s="21">
        <v>0</v>
      </c>
      <c r="F40" s="11" t="s">
        <v>31</v>
      </c>
      <c r="G40" s="11" t="s">
        <v>31</v>
      </c>
      <c r="H40" s="11" t="s">
        <v>553</v>
      </c>
      <c r="I40" s="12"/>
    </row>
    <row r="41" spans="1:9" ht="15" customHeight="1" x14ac:dyDescent="0.25">
      <c r="A41" s="9" t="s">
        <v>404</v>
      </c>
      <c r="B41" s="10" t="s">
        <v>405</v>
      </c>
      <c r="C41" s="11" t="s">
        <v>28</v>
      </c>
      <c r="D41" s="11" t="s">
        <v>1030</v>
      </c>
      <c r="E41" s="21">
        <v>0</v>
      </c>
      <c r="F41" s="11" t="s">
        <v>31</v>
      </c>
      <c r="G41" s="11" t="s">
        <v>31</v>
      </c>
      <c r="H41" s="11" t="s">
        <v>553</v>
      </c>
      <c r="I41" s="12"/>
    </row>
    <row r="42" spans="1:9" ht="15" customHeight="1" x14ac:dyDescent="0.25">
      <c r="A42" s="9" t="s">
        <v>417</v>
      </c>
      <c r="B42" s="10" t="s">
        <v>418</v>
      </c>
      <c r="C42" s="11" t="s">
        <v>28</v>
      </c>
      <c r="D42" s="11" t="s">
        <v>783</v>
      </c>
      <c r="E42" s="21">
        <v>0</v>
      </c>
      <c r="F42" s="11" t="s">
        <v>31</v>
      </c>
      <c r="G42" s="11" t="s">
        <v>31</v>
      </c>
      <c r="H42" s="11" t="s">
        <v>553</v>
      </c>
      <c r="I42" s="12"/>
    </row>
    <row r="43" spans="1:9" ht="15" customHeight="1" x14ac:dyDescent="0.25">
      <c r="A43" s="9" t="s">
        <v>430</v>
      </c>
      <c r="B43" s="10" t="s">
        <v>431</v>
      </c>
      <c r="C43" s="11" t="s">
        <v>28</v>
      </c>
      <c r="D43" s="11" t="s">
        <v>1031</v>
      </c>
      <c r="E43" s="21">
        <v>0</v>
      </c>
      <c r="F43" s="11" t="s">
        <v>31</v>
      </c>
      <c r="G43" s="11" t="s">
        <v>31</v>
      </c>
      <c r="H43" s="11" t="s">
        <v>553</v>
      </c>
      <c r="I43" s="12"/>
    </row>
    <row r="44" spans="1:9" ht="15" customHeight="1" x14ac:dyDescent="0.25">
      <c r="A44" s="9" t="s">
        <v>442</v>
      </c>
      <c r="B44" s="10" t="s">
        <v>443</v>
      </c>
      <c r="C44" s="11" t="s">
        <v>28</v>
      </c>
      <c r="D44" s="11" t="s">
        <v>618</v>
      </c>
      <c r="E44" s="21">
        <v>0</v>
      </c>
      <c r="F44" s="11" t="s">
        <v>31</v>
      </c>
      <c r="G44" s="11" t="s">
        <v>31</v>
      </c>
      <c r="H44" s="11" t="s">
        <v>553</v>
      </c>
      <c r="I44" s="12"/>
    </row>
    <row r="45" spans="1:9" ht="15" customHeight="1" x14ac:dyDescent="0.25">
      <c r="A45" s="9" t="s">
        <v>454</v>
      </c>
      <c r="B45" s="10" t="s">
        <v>455</v>
      </c>
      <c r="C45" s="11" t="s">
        <v>28</v>
      </c>
      <c r="D45" s="11" t="s">
        <v>1032</v>
      </c>
      <c r="E45" s="21">
        <v>0</v>
      </c>
      <c r="F45" s="11" t="s">
        <v>31</v>
      </c>
      <c r="G45" s="11" t="s">
        <v>31</v>
      </c>
      <c r="H45" s="11" t="s">
        <v>553</v>
      </c>
      <c r="I45" s="12"/>
    </row>
    <row r="46" spans="1:9" ht="15" customHeight="1" x14ac:dyDescent="0.25">
      <c r="A46" s="9" t="s">
        <v>467</v>
      </c>
      <c r="B46" s="10" t="s">
        <v>468</v>
      </c>
      <c r="C46" s="11" t="s">
        <v>28</v>
      </c>
      <c r="D46" s="11" t="s">
        <v>1033</v>
      </c>
      <c r="E46" s="21">
        <v>0</v>
      </c>
      <c r="F46" s="11" t="s">
        <v>31</v>
      </c>
      <c r="G46" s="11" t="s">
        <v>31</v>
      </c>
      <c r="H46" s="11" t="s">
        <v>553</v>
      </c>
      <c r="I46" s="12"/>
    </row>
    <row r="47" spans="1:9" ht="15" customHeight="1" x14ac:dyDescent="0.25">
      <c r="A47" s="9" t="s">
        <v>479</v>
      </c>
      <c r="B47" s="10" t="s">
        <v>480</v>
      </c>
      <c r="C47" s="11" t="s">
        <v>28</v>
      </c>
      <c r="D47" s="11" t="s">
        <v>828</v>
      </c>
      <c r="E47" s="21">
        <v>0</v>
      </c>
      <c r="F47" s="11" t="s">
        <v>31</v>
      </c>
      <c r="G47" s="11" t="s">
        <v>31</v>
      </c>
      <c r="H47" s="11" t="s">
        <v>553</v>
      </c>
      <c r="I47" s="12"/>
    </row>
    <row r="48" spans="1:9" ht="15" customHeight="1" x14ac:dyDescent="0.25">
      <c r="A48" s="9" t="s">
        <v>492</v>
      </c>
      <c r="B48" s="10" t="s">
        <v>493</v>
      </c>
      <c r="C48" s="11" t="s">
        <v>28</v>
      </c>
      <c r="D48" s="11" t="s">
        <v>1034</v>
      </c>
      <c r="E48" s="21">
        <v>0</v>
      </c>
      <c r="F48" s="11" t="s">
        <v>31</v>
      </c>
      <c r="G48" s="11" t="s">
        <v>31</v>
      </c>
      <c r="H48" s="11" t="s">
        <v>553</v>
      </c>
      <c r="I48" s="12"/>
    </row>
    <row r="49" spans="1:9" ht="15" customHeight="1" x14ac:dyDescent="0.25">
      <c r="A49" s="9" t="s">
        <v>505</v>
      </c>
      <c r="B49" s="10" t="s">
        <v>506</v>
      </c>
      <c r="C49" s="11" t="s">
        <v>28</v>
      </c>
      <c r="D49" s="11" t="s">
        <v>959</v>
      </c>
      <c r="E49" s="21">
        <v>0</v>
      </c>
      <c r="F49" s="11" t="s">
        <v>31</v>
      </c>
      <c r="G49" s="11" t="s">
        <v>31</v>
      </c>
      <c r="H49" s="11" t="s">
        <v>553</v>
      </c>
      <c r="I49" s="12"/>
    </row>
    <row r="50" spans="1:9" ht="26.1" customHeight="1" x14ac:dyDescent="0.25">
      <c r="A50" s="9" t="s">
        <v>518</v>
      </c>
      <c r="B50" s="10" t="s">
        <v>519</v>
      </c>
      <c r="C50" s="11" t="s">
        <v>28</v>
      </c>
      <c r="D50" s="11" t="s">
        <v>1032</v>
      </c>
      <c r="E50" s="21">
        <v>0</v>
      </c>
      <c r="F50" s="11" t="s">
        <v>31</v>
      </c>
      <c r="G50" s="11" t="s">
        <v>31</v>
      </c>
      <c r="H50" s="11" t="s">
        <v>553</v>
      </c>
      <c r="I50" s="12"/>
    </row>
    <row r="51" spans="1:9" ht="15" customHeight="1" x14ac:dyDescent="0.25">
      <c r="A51" s="9" t="s">
        <v>529</v>
      </c>
      <c r="B51" s="10" t="s">
        <v>530</v>
      </c>
      <c r="C51" s="11" t="s">
        <v>28</v>
      </c>
      <c r="D51" s="11" t="s">
        <v>699</v>
      </c>
      <c r="E51" s="21">
        <v>0</v>
      </c>
      <c r="F51" s="11" t="s">
        <v>31</v>
      </c>
      <c r="G51" s="11" t="s">
        <v>31</v>
      </c>
      <c r="H51" s="11" t="s">
        <v>553</v>
      </c>
      <c r="I51" s="12"/>
    </row>
    <row r="52" spans="1:9" ht="15" customHeight="1" x14ac:dyDescent="0.25">
      <c r="A52" s="9" t="s">
        <v>536</v>
      </c>
      <c r="B52" s="10" t="s">
        <v>537</v>
      </c>
      <c r="C52" s="11" t="s">
        <v>28</v>
      </c>
      <c r="D52" s="11" t="s">
        <v>642</v>
      </c>
      <c r="E52" s="21">
        <v>0</v>
      </c>
      <c r="F52" s="11" t="s">
        <v>31</v>
      </c>
      <c r="G52" s="11" t="s">
        <v>31</v>
      </c>
      <c r="H52" s="11" t="s">
        <v>553</v>
      </c>
      <c r="I52" s="12"/>
    </row>
    <row r="53" spans="1:9" ht="26.1" customHeight="1" x14ac:dyDescent="0.25">
      <c r="A53" s="9" t="s">
        <v>543</v>
      </c>
      <c r="B53" s="10" t="s">
        <v>544</v>
      </c>
      <c r="C53" s="11" t="s">
        <v>28</v>
      </c>
      <c r="D53" s="11" t="s">
        <v>674</v>
      </c>
      <c r="E53" s="21">
        <v>0</v>
      </c>
      <c r="F53" s="11" t="s">
        <v>31</v>
      </c>
      <c r="G53" s="11" t="s">
        <v>31</v>
      </c>
      <c r="H53" s="11" t="s">
        <v>553</v>
      </c>
      <c r="I53" s="12"/>
    </row>
    <row r="54" spans="1:9" ht="26.1" customHeight="1" x14ac:dyDescent="0.25">
      <c r="A54" s="9" t="s">
        <v>550</v>
      </c>
      <c r="B54" s="10" t="s">
        <v>551</v>
      </c>
      <c r="C54" s="11" t="s">
        <v>28</v>
      </c>
      <c r="D54" s="11" t="s">
        <v>810</v>
      </c>
      <c r="E54" s="21">
        <v>0</v>
      </c>
      <c r="F54" s="11" t="s">
        <v>31</v>
      </c>
      <c r="G54" s="11" t="s">
        <v>31</v>
      </c>
      <c r="H54" s="11" t="s">
        <v>553</v>
      </c>
      <c r="I54" s="12"/>
    </row>
    <row r="55" spans="1:9" ht="15" customHeight="1" x14ac:dyDescent="0.25">
      <c r="A55" s="9" t="s">
        <v>554</v>
      </c>
      <c r="B55" s="10" t="s">
        <v>555</v>
      </c>
      <c r="C55" s="11" t="s">
        <v>28</v>
      </c>
      <c r="D55" s="11" t="s">
        <v>510</v>
      </c>
      <c r="E55" s="21">
        <v>0</v>
      </c>
      <c r="F55" s="11" t="s">
        <v>31</v>
      </c>
      <c r="G55" s="11" t="s">
        <v>31</v>
      </c>
      <c r="H55" s="11" t="s">
        <v>553</v>
      </c>
      <c r="I55" s="12"/>
    </row>
    <row r="56" spans="1:9" ht="26.1" customHeight="1" x14ac:dyDescent="0.25">
      <c r="A56" s="9" t="s">
        <v>561</v>
      </c>
      <c r="B56" s="10" t="s">
        <v>562</v>
      </c>
      <c r="C56" s="11" t="s">
        <v>28</v>
      </c>
      <c r="D56" s="11" t="s">
        <v>749</v>
      </c>
      <c r="E56" s="21">
        <v>0</v>
      </c>
      <c r="F56" s="11" t="s">
        <v>31</v>
      </c>
      <c r="G56" s="11" t="s">
        <v>31</v>
      </c>
      <c r="H56" s="11" t="s">
        <v>553</v>
      </c>
      <c r="I56" s="12"/>
    </row>
    <row r="57" spans="1:9" ht="15" customHeight="1" x14ac:dyDescent="0.25">
      <c r="A57" s="9" t="s">
        <v>565</v>
      </c>
      <c r="B57" s="10" t="s">
        <v>566</v>
      </c>
      <c r="C57" s="11" t="s">
        <v>28</v>
      </c>
      <c r="D57" s="11" t="s">
        <v>28</v>
      </c>
      <c r="E57" s="21">
        <v>0</v>
      </c>
      <c r="F57" s="11" t="s">
        <v>31</v>
      </c>
      <c r="G57" s="11" t="s">
        <v>31</v>
      </c>
      <c r="H57" s="11" t="s">
        <v>553</v>
      </c>
      <c r="I57" s="12"/>
    </row>
  </sheetData>
  <mergeCells count="6">
    <mergeCell ref="F1:H1"/>
    <mergeCell ref="A2:H2"/>
    <mergeCell ref="A3:H3"/>
    <mergeCell ref="A4:A5"/>
    <mergeCell ref="B4:B5"/>
    <mergeCell ref="C5:G5"/>
  </mergeCells>
  <pageMargins left="0.39370078740157483" right="0.39370078740157483" top="0.39370078740157483" bottom="0.39370078740157483" header="0" footer="0"/>
  <pageSetup scale="75" pageOrder="overThenDown" orientation="portrait" r:id="rId1"/>
  <colBreaks count="1" manualBreakCount="1">
    <brk id="8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O57"/>
  <sheetViews>
    <sheetView view="pageBreakPreview" zoomScale="90" zoomScaleNormal="10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defaultColWidth="10.33203125" defaultRowHeight="11.45" customHeight="1" x14ac:dyDescent="0.25"/>
  <cols>
    <col min="1" max="1" width="9.1640625" style="4" customWidth="1"/>
    <col min="2" max="2" width="29.1640625" style="13" customWidth="1"/>
    <col min="3" max="3" width="12" style="4" customWidth="1"/>
    <col min="4" max="4" width="11.6640625" style="4" customWidth="1"/>
    <col min="5" max="5" width="11.1640625" style="4" customWidth="1"/>
    <col min="6" max="6" width="12.33203125" style="4" customWidth="1"/>
    <col min="7" max="7" width="11.83203125" style="4" customWidth="1"/>
    <col min="8" max="8" width="11.83203125" style="14" customWidth="1"/>
    <col min="9" max="9" width="11.6640625" style="14" customWidth="1"/>
    <col min="10" max="10" width="10.83203125" style="4" customWidth="1"/>
    <col min="11" max="11" width="10.6640625" style="2" customWidth="1"/>
    <col min="12" max="12" width="10.1640625" style="2" customWidth="1"/>
    <col min="13" max="13" width="13.1640625" style="2" customWidth="1"/>
    <col min="14" max="14" width="17" style="2" customWidth="1"/>
    <col min="15" max="15" width="14.83203125" style="2" customWidth="1"/>
    <col min="16" max="16384" width="10.33203125" style="3"/>
  </cols>
  <sheetData>
    <row r="1" spans="1:15" s="1" customFormat="1" ht="33.950000000000003" customHeight="1" x14ac:dyDescent="0.2">
      <c r="L1" s="146" t="s">
        <v>2232</v>
      </c>
      <c r="M1" s="146"/>
      <c r="N1" s="146"/>
      <c r="O1" s="146"/>
    </row>
    <row r="2" spans="1:15" s="1" customFormat="1" ht="48" customHeight="1" x14ac:dyDescent="0.2">
      <c r="A2" s="150" t="s">
        <v>573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</row>
    <row r="3" spans="1:15" s="4" customFormat="1" ht="54" customHeight="1" x14ac:dyDescent="0.2">
      <c r="A3" s="162" t="s">
        <v>574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</row>
    <row r="4" spans="1:15" s="115" customFormat="1" ht="95.25" customHeight="1" x14ac:dyDescent="0.2">
      <c r="A4" s="163" t="s">
        <v>2</v>
      </c>
      <c r="B4" s="151" t="s">
        <v>3</v>
      </c>
      <c r="C4" s="165" t="s">
        <v>575</v>
      </c>
      <c r="D4" s="165"/>
      <c r="E4" s="165" t="s">
        <v>576</v>
      </c>
      <c r="F4" s="165"/>
      <c r="G4" s="165" t="s">
        <v>577</v>
      </c>
      <c r="H4" s="165"/>
      <c r="I4" s="165" t="s">
        <v>7</v>
      </c>
      <c r="J4" s="165"/>
      <c r="K4" s="165" t="s">
        <v>578</v>
      </c>
      <c r="L4" s="165"/>
      <c r="M4" s="114" t="s">
        <v>579</v>
      </c>
      <c r="N4" s="114" t="s">
        <v>580</v>
      </c>
      <c r="O4" s="110" t="s">
        <v>9</v>
      </c>
    </row>
    <row r="5" spans="1:15" s="115" customFormat="1" ht="27" customHeight="1" x14ac:dyDescent="0.2">
      <c r="A5" s="164"/>
      <c r="B5" s="153"/>
      <c r="C5" s="112" t="s">
        <v>581</v>
      </c>
      <c r="D5" s="112" t="s">
        <v>582</v>
      </c>
      <c r="E5" s="112" t="s">
        <v>581</v>
      </c>
      <c r="F5" s="112" t="s">
        <v>582</v>
      </c>
      <c r="G5" s="112" t="s">
        <v>581</v>
      </c>
      <c r="H5" s="112" t="s">
        <v>582</v>
      </c>
      <c r="I5" s="112" t="s">
        <v>581</v>
      </c>
      <c r="J5" s="112" t="s">
        <v>582</v>
      </c>
      <c r="K5" s="112" t="s">
        <v>581</v>
      </c>
      <c r="L5" s="112" t="s">
        <v>582</v>
      </c>
      <c r="M5" s="165" t="s">
        <v>10</v>
      </c>
      <c r="N5" s="165"/>
      <c r="O5" s="112" t="s">
        <v>12</v>
      </c>
    </row>
    <row r="6" spans="1:15" s="19" customFormat="1" ht="15" customHeight="1" x14ac:dyDescent="0.25">
      <c r="A6" s="15"/>
      <c r="B6" s="6" t="s">
        <v>13</v>
      </c>
      <c r="C6" s="16">
        <v>2467</v>
      </c>
      <c r="D6" s="16">
        <v>1805</v>
      </c>
      <c r="E6" s="16">
        <v>3376</v>
      </c>
      <c r="F6" s="16">
        <v>4290</v>
      </c>
      <c r="G6" s="17">
        <v>0.64810000000000001</v>
      </c>
      <c r="H6" s="17">
        <v>0.38829999999999998</v>
      </c>
      <c r="I6" s="17">
        <v>2.1019000000000001</v>
      </c>
      <c r="J6" s="17">
        <v>1.5281</v>
      </c>
      <c r="K6" s="17">
        <v>1.4856</v>
      </c>
      <c r="L6" s="17">
        <v>2.0756000000000001</v>
      </c>
      <c r="M6" s="17">
        <v>3.5611000000000002</v>
      </c>
      <c r="N6" s="17">
        <v>3.0295000000000001</v>
      </c>
      <c r="O6" s="18">
        <v>3.03</v>
      </c>
    </row>
    <row r="7" spans="1:15" ht="15" customHeight="1" x14ac:dyDescent="0.2">
      <c r="A7" s="9" t="s">
        <v>25</v>
      </c>
      <c r="B7" s="10" t="s">
        <v>26</v>
      </c>
      <c r="C7" s="11" t="s">
        <v>583</v>
      </c>
      <c r="D7" s="11" t="s">
        <v>584</v>
      </c>
      <c r="E7" s="11" t="s">
        <v>585</v>
      </c>
      <c r="F7" s="11" t="s">
        <v>586</v>
      </c>
      <c r="G7" s="11" t="s">
        <v>587</v>
      </c>
      <c r="H7" s="11" t="s">
        <v>588</v>
      </c>
      <c r="I7" s="11" t="s">
        <v>589</v>
      </c>
      <c r="J7" s="11" t="s">
        <v>590</v>
      </c>
      <c r="K7" s="11" t="s">
        <v>591</v>
      </c>
      <c r="L7" s="11" t="s">
        <v>592</v>
      </c>
      <c r="M7" s="11" t="s">
        <v>593</v>
      </c>
      <c r="N7" s="11" t="s">
        <v>593</v>
      </c>
      <c r="O7" s="11" t="s">
        <v>594</v>
      </c>
    </row>
    <row r="8" spans="1:15" ht="15" customHeight="1" x14ac:dyDescent="0.2">
      <c r="A8" s="9" t="s">
        <v>34</v>
      </c>
      <c r="B8" s="10" t="s">
        <v>35</v>
      </c>
      <c r="C8" s="11" t="s">
        <v>595</v>
      </c>
      <c r="D8" s="11" t="s">
        <v>521</v>
      </c>
      <c r="E8" s="11" t="s">
        <v>567</v>
      </c>
      <c r="F8" s="11" t="s">
        <v>596</v>
      </c>
      <c r="G8" s="11" t="s">
        <v>597</v>
      </c>
      <c r="H8" s="11" t="s">
        <v>598</v>
      </c>
      <c r="I8" s="11" t="s">
        <v>589</v>
      </c>
      <c r="J8" s="11" t="s">
        <v>599</v>
      </c>
      <c r="K8" s="11" t="s">
        <v>600</v>
      </c>
      <c r="L8" s="11" t="s">
        <v>601</v>
      </c>
      <c r="M8" s="11" t="s">
        <v>602</v>
      </c>
      <c r="N8" s="11" t="s">
        <v>602</v>
      </c>
      <c r="O8" s="11" t="s">
        <v>603</v>
      </c>
    </row>
    <row r="9" spans="1:15" ht="26.1" customHeight="1" x14ac:dyDescent="0.2">
      <c r="A9" s="9" t="s">
        <v>41</v>
      </c>
      <c r="B9" s="10" t="s">
        <v>42</v>
      </c>
      <c r="C9" s="11" t="s">
        <v>523</v>
      </c>
      <c r="D9" s="11" t="s">
        <v>28</v>
      </c>
      <c r="E9" s="11" t="s">
        <v>523</v>
      </c>
      <c r="F9" s="11" t="s">
        <v>523</v>
      </c>
      <c r="G9" s="11" t="s">
        <v>604</v>
      </c>
      <c r="H9" s="11" t="s">
        <v>31</v>
      </c>
      <c r="I9" s="11" t="s">
        <v>589</v>
      </c>
      <c r="J9" s="11" t="s">
        <v>31</v>
      </c>
      <c r="K9" s="11" t="s">
        <v>605</v>
      </c>
      <c r="L9" s="11" t="s">
        <v>31</v>
      </c>
      <c r="M9" s="11" t="s">
        <v>605</v>
      </c>
      <c r="N9" s="11" t="s">
        <v>605</v>
      </c>
      <c r="O9" s="11" t="s">
        <v>606</v>
      </c>
    </row>
    <row r="10" spans="1:15" ht="26.1" customHeight="1" x14ac:dyDescent="0.2">
      <c r="A10" s="9" t="s">
        <v>48</v>
      </c>
      <c r="B10" s="10" t="s">
        <v>49</v>
      </c>
      <c r="C10" s="11" t="s">
        <v>607</v>
      </c>
      <c r="D10" s="11" t="s">
        <v>608</v>
      </c>
      <c r="E10" s="11" t="s">
        <v>609</v>
      </c>
      <c r="F10" s="11" t="s">
        <v>610</v>
      </c>
      <c r="G10" s="11" t="s">
        <v>465</v>
      </c>
      <c r="H10" s="11" t="s">
        <v>611</v>
      </c>
      <c r="I10" s="11" t="s">
        <v>589</v>
      </c>
      <c r="J10" s="11" t="s">
        <v>612</v>
      </c>
      <c r="K10" s="11" t="s">
        <v>613</v>
      </c>
      <c r="L10" s="11" t="s">
        <v>614</v>
      </c>
      <c r="M10" s="11" t="s">
        <v>615</v>
      </c>
      <c r="N10" s="11" t="s">
        <v>616</v>
      </c>
      <c r="O10" s="11" t="s">
        <v>416</v>
      </c>
    </row>
    <row r="11" spans="1:15" ht="26.1" customHeight="1" x14ac:dyDescent="0.2">
      <c r="A11" s="9" t="s">
        <v>61</v>
      </c>
      <c r="B11" s="10" t="s">
        <v>62</v>
      </c>
      <c r="C11" s="11" t="s">
        <v>617</v>
      </c>
      <c r="D11" s="11" t="s">
        <v>618</v>
      </c>
      <c r="E11" s="11" t="s">
        <v>619</v>
      </c>
      <c r="F11" s="11" t="s">
        <v>620</v>
      </c>
      <c r="G11" s="11" t="s">
        <v>621</v>
      </c>
      <c r="H11" s="11" t="s">
        <v>622</v>
      </c>
      <c r="I11" s="11" t="s">
        <v>589</v>
      </c>
      <c r="J11" s="11" t="s">
        <v>623</v>
      </c>
      <c r="K11" s="11" t="s">
        <v>624</v>
      </c>
      <c r="L11" s="11" t="s">
        <v>625</v>
      </c>
      <c r="M11" s="11" t="s">
        <v>626</v>
      </c>
      <c r="N11" s="11" t="s">
        <v>626</v>
      </c>
      <c r="O11" s="11" t="s">
        <v>627</v>
      </c>
    </row>
    <row r="12" spans="1:15" ht="15" customHeight="1" x14ac:dyDescent="0.2">
      <c r="A12" s="9" t="s">
        <v>68</v>
      </c>
      <c r="B12" s="10" t="s">
        <v>69</v>
      </c>
      <c r="C12" s="11" t="s">
        <v>28</v>
      </c>
      <c r="D12" s="11" t="s">
        <v>628</v>
      </c>
      <c r="E12" s="11" t="s">
        <v>28</v>
      </c>
      <c r="F12" s="11" t="s">
        <v>629</v>
      </c>
      <c r="G12" s="11" t="s">
        <v>31</v>
      </c>
      <c r="H12" s="11" t="s">
        <v>597</v>
      </c>
      <c r="I12" s="11" t="s">
        <v>31</v>
      </c>
      <c r="J12" s="11" t="s">
        <v>589</v>
      </c>
      <c r="K12" s="11" t="s">
        <v>31</v>
      </c>
      <c r="L12" s="11" t="s">
        <v>589</v>
      </c>
      <c r="M12" s="11" t="s">
        <v>589</v>
      </c>
      <c r="N12" s="11" t="s">
        <v>31</v>
      </c>
      <c r="O12" s="11" t="s">
        <v>553</v>
      </c>
    </row>
    <row r="13" spans="1:15" ht="15" customHeight="1" x14ac:dyDescent="0.2">
      <c r="A13" s="9" t="s">
        <v>76</v>
      </c>
      <c r="B13" s="10" t="s">
        <v>77</v>
      </c>
      <c r="C13" s="11" t="s">
        <v>630</v>
      </c>
      <c r="D13" s="11" t="s">
        <v>631</v>
      </c>
      <c r="E13" s="11" t="s">
        <v>632</v>
      </c>
      <c r="F13" s="11" t="s">
        <v>633</v>
      </c>
      <c r="G13" s="11" t="s">
        <v>634</v>
      </c>
      <c r="H13" s="11" t="s">
        <v>635</v>
      </c>
      <c r="I13" s="11" t="s">
        <v>589</v>
      </c>
      <c r="J13" s="11" t="s">
        <v>636</v>
      </c>
      <c r="K13" s="11" t="s">
        <v>637</v>
      </c>
      <c r="L13" s="11" t="s">
        <v>638</v>
      </c>
      <c r="M13" s="11" t="s">
        <v>639</v>
      </c>
      <c r="N13" s="11" t="s">
        <v>639</v>
      </c>
      <c r="O13" s="11" t="s">
        <v>640</v>
      </c>
    </row>
    <row r="14" spans="1:15" ht="15" customHeight="1" x14ac:dyDescent="0.2">
      <c r="A14" s="9" t="s">
        <v>83</v>
      </c>
      <c r="B14" s="10" t="s">
        <v>84</v>
      </c>
      <c r="C14" s="11" t="s">
        <v>641</v>
      </c>
      <c r="D14" s="11" t="s">
        <v>642</v>
      </c>
      <c r="E14" s="11" t="s">
        <v>643</v>
      </c>
      <c r="F14" s="11" t="s">
        <v>644</v>
      </c>
      <c r="G14" s="11" t="s">
        <v>645</v>
      </c>
      <c r="H14" s="11" t="s">
        <v>646</v>
      </c>
      <c r="I14" s="11" t="s">
        <v>589</v>
      </c>
      <c r="J14" s="11" t="s">
        <v>647</v>
      </c>
      <c r="K14" s="11" t="s">
        <v>648</v>
      </c>
      <c r="L14" s="11" t="s">
        <v>649</v>
      </c>
      <c r="M14" s="11" t="s">
        <v>650</v>
      </c>
      <c r="N14" s="11" t="s">
        <v>650</v>
      </c>
      <c r="O14" s="11" t="s">
        <v>651</v>
      </c>
    </row>
    <row r="15" spans="1:15" ht="15" customHeight="1" x14ac:dyDescent="0.2">
      <c r="A15" s="9" t="s">
        <v>90</v>
      </c>
      <c r="B15" s="10" t="s">
        <v>91</v>
      </c>
      <c r="C15" s="11" t="s">
        <v>652</v>
      </c>
      <c r="D15" s="11" t="s">
        <v>653</v>
      </c>
      <c r="E15" s="11" t="s">
        <v>654</v>
      </c>
      <c r="F15" s="11" t="s">
        <v>655</v>
      </c>
      <c r="G15" s="11" t="s">
        <v>465</v>
      </c>
      <c r="H15" s="11" t="s">
        <v>656</v>
      </c>
      <c r="I15" s="11" t="s">
        <v>589</v>
      </c>
      <c r="J15" s="11" t="s">
        <v>657</v>
      </c>
      <c r="K15" s="11" t="s">
        <v>658</v>
      </c>
      <c r="L15" s="11" t="s">
        <v>659</v>
      </c>
      <c r="M15" s="11" t="s">
        <v>660</v>
      </c>
      <c r="N15" s="11" t="s">
        <v>660</v>
      </c>
      <c r="O15" s="11" t="s">
        <v>661</v>
      </c>
    </row>
    <row r="16" spans="1:15" ht="15" customHeight="1" x14ac:dyDescent="0.2">
      <c r="A16" s="9" t="s">
        <v>97</v>
      </c>
      <c r="B16" s="10" t="s">
        <v>98</v>
      </c>
      <c r="C16" s="11" t="s">
        <v>28</v>
      </c>
      <c r="D16" s="11" t="s">
        <v>28</v>
      </c>
      <c r="E16" s="11" t="s">
        <v>28</v>
      </c>
      <c r="F16" s="11" t="s">
        <v>28</v>
      </c>
      <c r="G16" s="11" t="s">
        <v>31</v>
      </c>
      <c r="H16" s="11" t="s">
        <v>31</v>
      </c>
      <c r="I16" s="11" t="s">
        <v>31</v>
      </c>
      <c r="J16" s="11" t="s">
        <v>31</v>
      </c>
      <c r="K16" s="11" t="s">
        <v>31</v>
      </c>
      <c r="L16" s="11" t="s">
        <v>31</v>
      </c>
      <c r="M16" s="11" t="s">
        <v>31</v>
      </c>
      <c r="N16" s="11" t="s">
        <v>31</v>
      </c>
      <c r="O16" s="11" t="s">
        <v>553</v>
      </c>
    </row>
    <row r="17" spans="1:15" ht="26.1" customHeight="1" x14ac:dyDescent="0.2">
      <c r="A17" s="9" t="s">
        <v>105</v>
      </c>
      <c r="B17" s="10" t="s">
        <v>106</v>
      </c>
      <c r="C17" s="11" t="s">
        <v>662</v>
      </c>
      <c r="D17" s="11" t="s">
        <v>663</v>
      </c>
      <c r="E17" s="11" t="s">
        <v>664</v>
      </c>
      <c r="F17" s="11" t="s">
        <v>665</v>
      </c>
      <c r="G17" s="11" t="s">
        <v>666</v>
      </c>
      <c r="H17" s="11" t="s">
        <v>667</v>
      </c>
      <c r="I17" s="11" t="s">
        <v>589</v>
      </c>
      <c r="J17" s="11" t="s">
        <v>668</v>
      </c>
      <c r="K17" s="11" t="s">
        <v>669</v>
      </c>
      <c r="L17" s="11" t="s">
        <v>670</v>
      </c>
      <c r="M17" s="11" t="s">
        <v>671</v>
      </c>
      <c r="N17" s="11" t="s">
        <v>671</v>
      </c>
      <c r="O17" s="11" t="s">
        <v>672</v>
      </c>
    </row>
    <row r="18" spans="1:15" ht="15" customHeight="1" x14ac:dyDescent="0.2">
      <c r="A18" s="9" t="s">
        <v>112</v>
      </c>
      <c r="B18" s="10" t="s">
        <v>113</v>
      </c>
      <c r="C18" s="11" t="s">
        <v>28</v>
      </c>
      <c r="D18" s="11" t="s">
        <v>28</v>
      </c>
      <c r="E18" s="11" t="s">
        <v>28</v>
      </c>
      <c r="F18" s="11" t="s">
        <v>28</v>
      </c>
      <c r="G18" s="11" t="s">
        <v>31</v>
      </c>
      <c r="H18" s="11" t="s">
        <v>31</v>
      </c>
      <c r="I18" s="11" t="s">
        <v>31</v>
      </c>
      <c r="J18" s="11" t="s">
        <v>31</v>
      </c>
      <c r="K18" s="11" t="s">
        <v>31</v>
      </c>
      <c r="L18" s="11" t="s">
        <v>31</v>
      </c>
      <c r="M18" s="11" t="s">
        <v>31</v>
      </c>
      <c r="N18" s="11" t="s">
        <v>31</v>
      </c>
      <c r="O18" s="11" t="s">
        <v>553</v>
      </c>
    </row>
    <row r="19" spans="1:15" ht="15" customHeight="1" x14ac:dyDescent="0.2">
      <c r="A19" s="9" t="s">
        <v>119</v>
      </c>
      <c r="B19" s="10" t="s">
        <v>120</v>
      </c>
      <c r="C19" s="11" t="s">
        <v>673</v>
      </c>
      <c r="D19" s="11" t="s">
        <v>674</v>
      </c>
      <c r="E19" s="11" t="s">
        <v>675</v>
      </c>
      <c r="F19" s="11" t="s">
        <v>676</v>
      </c>
      <c r="G19" s="11" t="s">
        <v>677</v>
      </c>
      <c r="H19" s="11" t="s">
        <v>678</v>
      </c>
      <c r="I19" s="11" t="s">
        <v>589</v>
      </c>
      <c r="J19" s="11" t="s">
        <v>679</v>
      </c>
      <c r="K19" s="11" t="s">
        <v>680</v>
      </c>
      <c r="L19" s="11" t="s">
        <v>681</v>
      </c>
      <c r="M19" s="11" t="s">
        <v>682</v>
      </c>
      <c r="N19" s="11" t="s">
        <v>683</v>
      </c>
      <c r="O19" s="11" t="s">
        <v>429</v>
      </c>
    </row>
    <row r="20" spans="1:15" ht="15" customHeight="1" x14ac:dyDescent="0.2">
      <c r="A20" s="9" t="s">
        <v>132</v>
      </c>
      <c r="B20" s="10" t="s">
        <v>133</v>
      </c>
      <c r="C20" s="11" t="s">
        <v>684</v>
      </c>
      <c r="D20" s="11" t="s">
        <v>685</v>
      </c>
      <c r="E20" s="11" t="s">
        <v>686</v>
      </c>
      <c r="F20" s="11" t="s">
        <v>687</v>
      </c>
      <c r="G20" s="11" t="s">
        <v>688</v>
      </c>
      <c r="H20" s="11" t="s">
        <v>689</v>
      </c>
      <c r="I20" s="11" t="s">
        <v>589</v>
      </c>
      <c r="J20" s="11" t="s">
        <v>690</v>
      </c>
      <c r="K20" s="11" t="s">
        <v>691</v>
      </c>
      <c r="L20" s="11" t="s">
        <v>692</v>
      </c>
      <c r="M20" s="11" t="s">
        <v>693</v>
      </c>
      <c r="N20" s="11" t="s">
        <v>694</v>
      </c>
      <c r="O20" s="11" t="s">
        <v>695</v>
      </c>
    </row>
    <row r="21" spans="1:15" ht="15" customHeight="1" x14ac:dyDescent="0.2">
      <c r="A21" s="9" t="s">
        <v>145</v>
      </c>
      <c r="B21" s="10" t="s">
        <v>146</v>
      </c>
      <c r="C21" s="11" t="s">
        <v>696</v>
      </c>
      <c r="D21" s="11" t="s">
        <v>697</v>
      </c>
      <c r="E21" s="11" t="s">
        <v>698</v>
      </c>
      <c r="F21" s="11" t="s">
        <v>699</v>
      </c>
      <c r="G21" s="11" t="s">
        <v>700</v>
      </c>
      <c r="H21" s="11" t="s">
        <v>701</v>
      </c>
      <c r="I21" s="11" t="s">
        <v>589</v>
      </c>
      <c r="J21" s="11" t="s">
        <v>702</v>
      </c>
      <c r="K21" s="11" t="s">
        <v>703</v>
      </c>
      <c r="L21" s="11" t="s">
        <v>704</v>
      </c>
      <c r="M21" s="11" t="s">
        <v>705</v>
      </c>
      <c r="N21" s="11" t="s">
        <v>706</v>
      </c>
      <c r="O21" s="11" t="s">
        <v>707</v>
      </c>
    </row>
    <row r="22" spans="1:15" ht="15" customHeight="1" x14ac:dyDescent="0.2">
      <c r="A22" s="9" t="s">
        <v>157</v>
      </c>
      <c r="B22" s="10" t="s">
        <v>158</v>
      </c>
      <c r="C22" s="11" t="s">
        <v>708</v>
      </c>
      <c r="D22" s="11" t="s">
        <v>709</v>
      </c>
      <c r="E22" s="11" t="s">
        <v>710</v>
      </c>
      <c r="F22" s="11" t="s">
        <v>711</v>
      </c>
      <c r="G22" s="11" t="s">
        <v>712</v>
      </c>
      <c r="H22" s="11" t="s">
        <v>713</v>
      </c>
      <c r="I22" s="11" t="s">
        <v>714</v>
      </c>
      <c r="J22" s="11" t="s">
        <v>715</v>
      </c>
      <c r="K22" s="11" t="s">
        <v>716</v>
      </c>
      <c r="L22" s="11" t="s">
        <v>717</v>
      </c>
      <c r="M22" s="11" t="s">
        <v>718</v>
      </c>
      <c r="N22" s="11" t="s">
        <v>719</v>
      </c>
      <c r="O22" s="11" t="s">
        <v>720</v>
      </c>
    </row>
    <row r="23" spans="1:15" ht="15" customHeight="1" x14ac:dyDescent="0.2">
      <c r="A23" s="9" t="s">
        <v>170</v>
      </c>
      <c r="B23" s="10" t="s">
        <v>171</v>
      </c>
      <c r="C23" s="11" t="s">
        <v>721</v>
      </c>
      <c r="D23" s="11" t="s">
        <v>567</v>
      </c>
      <c r="E23" s="11" t="s">
        <v>596</v>
      </c>
      <c r="F23" s="11" t="s">
        <v>722</v>
      </c>
      <c r="G23" s="11" t="s">
        <v>723</v>
      </c>
      <c r="H23" s="11" t="s">
        <v>724</v>
      </c>
      <c r="I23" s="11" t="s">
        <v>589</v>
      </c>
      <c r="J23" s="11" t="s">
        <v>725</v>
      </c>
      <c r="K23" s="11" t="s">
        <v>726</v>
      </c>
      <c r="L23" s="11" t="s">
        <v>727</v>
      </c>
      <c r="M23" s="11" t="s">
        <v>728</v>
      </c>
      <c r="N23" s="11" t="s">
        <v>729</v>
      </c>
      <c r="O23" s="11" t="s">
        <v>730</v>
      </c>
    </row>
    <row r="24" spans="1:15" ht="26.1" customHeight="1" x14ac:dyDescent="0.2">
      <c r="A24" s="9" t="s">
        <v>183</v>
      </c>
      <c r="B24" s="10" t="s">
        <v>184</v>
      </c>
      <c r="C24" s="11" t="s">
        <v>595</v>
      </c>
      <c r="D24" s="11" t="s">
        <v>521</v>
      </c>
      <c r="E24" s="11" t="s">
        <v>731</v>
      </c>
      <c r="F24" s="11" t="s">
        <v>732</v>
      </c>
      <c r="G24" s="11" t="s">
        <v>733</v>
      </c>
      <c r="H24" s="11" t="s">
        <v>646</v>
      </c>
      <c r="I24" s="11" t="s">
        <v>589</v>
      </c>
      <c r="J24" s="11" t="s">
        <v>647</v>
      </c>
      <c r="K24" s="11" t="s">
        <v>734</v>
      </c>
      <c r="L24" s="11" t="s">
        <v>735</v>
      </c>
      <c r="M24" s="11" t="s">
        <v>650</v>
      </c>
      <c r="N24" s="11" t="s">
        <v>736</v>
      </c>
      <c r="O24" s="11" t="s">
        <v>737</v>
      </c>
    </row>
    <row r="25" spans="1:15" ht="15" customHeight="1" x14ac:dyDescent="0.2">
      <c r="A25" s="9" t="s">
        <v>196</v>
      </c>
      <c r="B25" s="10" t="s">
        <v>197</v>
      </c>
      <c r="C25" s="11" t="s">
        <v>738</v>
      </c>
      <c r="D25" s="11" t="s">
        <v>739</v>
      </c>
      <c r="E25" s="11" t="s">
        <v>740</v>
      </c>
      <c r="F25" s="11" t="s">
        <v>100</v>
      </c>
      <c r="G25" s="11" t="s">
        <v>741</v>
      </c>
      <c r="H25" s="11" t="s">
        <v>742</v>
      </c>
      <c r="I25" s="11" t="s">
        <v>589</v>
      </c>
      <c r="J25" s="11" t="s">
        <v>743</v>
      </c>
      <c r="K25" s="11" t="s">
        <v>744</v>
      </c>
      <c r="L25" s="11" t="s">
        <v>745</v>
      </c>
      <c r="M25" s="11" t="s">
        <v>746</v>
      </c>
      <c r="N25" s="11" t="s">
        <v>747</v>
      </c>
      <c r="O25" s="11" t="s">
        <v>748</v>
      </c>
    </row>
    <row r="26" spans="1:15" ht="15" customHeight="1" x14ac:dyDescent="0.2">
      <c r="A26" s="9" t="s">
        <v>209</v>
      </c>
      <c r="B26" s="10" t="s">
        <v>210</v>
      </c>
      <c r="C26" s="11" t="s">
        <v>595</v>
      </c>
      <c r="D26" s="11" t="s">
        <v>738</v>
      </c>
      <c r="E26" s="11" t="s">
        <v>749</v>
      </c>
      <c r="F26" s="11" t="s">
        <v>750</v>
      </c>
      <c r="G26" s="11" t="s">
        <v>751</v>
      </c>
      <c r="H26" s="11" t="s">
        <v>752</v>
      </c>
      <c r="I26" s="11" t="s">
        <v>589</v>
      </c>
      <c r="J26" s="11" t="s">
        <v>753</v>
      </c>
      <c r="K26" s="11" t="s">
        <v>754</v>
      </c>
      <c r="L26" s="11" t="s">
        <v>755</v>
      </c>
      <c r="M26" s="11" t="s">
        <v>756</v>
      </c>
      <c r="N26" s="11" t="s">
        <v>757</v>
      </c>
      <c r="O26" s="11" t="s">
        <v>758</v>
      </c>
    </row>
    <row r="27" spans="1:15" ht="26.1" customHeight="1" x14ac:dyDescent="0.2">
      <c r="A27" s="9" t="s">
        <v>222</v>
      </c>
      <c r="B27" s="10" t="s">
        <v>223</v>
      </c>
      <c r="C27" s="11" t="s">
        <v>759</v>
      </c>
      <c r="D27" s="11" t="s">
        <v>568</v>
      </c>
      <c r="E27" s="11" t="s">
        <v>644</v>
      </c>
      <c r="F27" s="11" t="s">
        <v>760</v>
      </c>
      <c r="G27" s="11" t="s">
        <v>761</v>
      </c>
      <c r="H27" s="11" t="s">
        <v>762</v>
      </c>
      <c r="I27" s="11" t="s">
        <v>589</v>
      </c>
      <c r="J27" s="11" t="s">
        <v>763</v>
      </c>
      <c r="K27" s="11" t="s">
        <v>764</v>
      </c>
      <c r="L27" s="11" t="s">
        <v>765</v>
      </c>
      <c r="M27" s="11" t="s">
        <v>766</v>
      </c>
      <c r="N27" s="11" t="s">
        <v>767</v>
      </c>
      <c r="O27" s="11" t="s">
        <v>768</v>
      </c>
    </row>
    <row r="28" spans="1:15" ht="15" customHeight="1" x14ac:dyDescent="0.2">
      <c r="A28" s="9" t="s">
        <v>235</v>
      </c>
      <c r="B28" s="10" t="s">
        <v>236</v>
      </c>
      <c r="C28" s="11" t="s">
        <v>769</v>
      </c>
      <c r="D28" s="11" t="s">
        <v>709</v>
      </c>
      <c r="E28" s="11" t="s">
        <v>770</v>
      </c>
      <c r="F28" s="11" t="s">
        <v>630</v>
      </c>
      <c r="G28" s="11" t="s">
        <v>771</v>
      </c>
      <c r="H28" s="11" t="s">
        <v>772</v>
      </c>
      <c r="I28" s="11" t="s">
        <v>589</v>
      </c>
      <c r="J28" s="11" t="s">
        <v>773</v>
      </c>
      <c r="K28" s="11" t="s">
        <v>774</v>
      </c>
      <c r="L28" s="11" t="s">
        <v>775</v>
      </c>
      <c r="M28" s="11" t="s">
        <v>776</v>
      </c>
      <c r="N28" s="11" t="s">
        <v>777</v>
      </c>
      <c r="O28" s="11" t="s">
        <v>778</v>
      </c>
    </row>
    <row r="29" spans="1:15" ht="15" customHeight="1" x14ac:dyDescent="0.2">
      <c r="A29" s="9" t="s">
        <v>248</v>
      </c>
      <c r="B29" s="10" t="s">
        <v>249</v>
      </c>
      <c r="C29" s="11" t="s">
        <v>521</v>
      </c>
      <c r="D29" s="11" t="s">
        <v>629</v>
      </c>
      <c r="E29" s="11" t="s">
        <v>739</v>
      </c>
      <c r="F29" s="11" t="s">
        <v>721</v>
      </c>
      <c r="G29" s="11" t="s">
        <v>700</v>
      </c>
      <c r="H29" s="11" t="s">
        <v>779</v>
      </c>
      <c r="I29" s="11" t="s">
        <v>589</v>
      </c>
      <c r="J29" s="11" t="s">
        <v>31</v>
      </c>
      <c r="K29" s="11" t="s">
        <v>780</v>
      </c>
      <c r="L29" s="11" t="s">
        <v>31</v>
      </c>
      <c r="M29" s="11" t="s">
        <v>780</v>
      </c>
      <c r="N29" s="11" t="s">
        <v>781</v>
      </c>
      <c r="O29" s="11" t="s">
        <v>782</v>
      </c>
    </row>
    <row r="30" spans="1:15" ht="15" customHeight="1" x14ac:dyDescent="0.2">
      <c r="A30" s="9" t="s">
        <v>261</v>
      </c>
      <c r="B30" s="10" t="s">
        <v>262</v>
      </c>
      <c r="C30" s="11" t="s">
        <v>673</v>
      </c>
      <c r="D30" s="11" t="s">
        <v>783</v>
      </c>
      <c r="E30" s="11" t="s">
        <v>644</v>
      </c>
      <c r="F30" s="11" t="s">
        <v>644</v>
      </c>
      <c r="G30" s="11" t="s">
        <v>784</v>
      </c>
      <c r="H30" s="11" t="s">
        <v>785</v>
      </c>
      <c r="I30" s="11" t="s">
        <v>589</v>
      </c>
      <c r="J30" s="11" t="s">
        <v>786</v>
      </c>
      <c r="K30" s="11" t="s">
        <v>787</v>
      </c>
      <c r="L30" s="11" t="s">
        <v>787</v>
      </c>
      <c r="M30" s="11" t="s">
        <v>788</v>
      </c>
      <c r="N30" s="11" t="s">
        <v>789</v>
      </c>
      <c r="O30" s="11" t="s">
        <v>730</v>
      </c>
    </row>
    <row r="31" spans="1:15" ht="15" customHeight="1" x14ac:dyDescent="0.2">
      <c r="A31" s="9" t="s">
        <v>274</v>
      </c>
      <c r="B31" s="10" t="s">
        <v>275</v>
      </c>
      <c r="C31" s="11" t="s">
        <v>595</v>
      </c>
      <c r="D31" s="11" t="s">
        <v>567</v>
      </c>
      <c r="E31" s="11" t="s">
        <v>739</v>
      </c>
      <c r="F31" s="11" t="s">
        <v>100</v>
      </c>
      <c r="G31" s="11" t="s">
        <v>790</v>
      </c>
      <c r="H31" s="11" t="s">
        <v>791</v>
      </c>
      <c r="I31" s="11" t="s">
        <v>589</v>
      </c>
      <c r="J31" s="11" t="s">
        <v>792</v>
      </c>
      <c r="K31" s="11" t="s">
        <v>793</v>
      </c>
      <c r="L31" s="11" t="s">
        <v>794</v>
      </c>
      <c r="M31" s="11" t="s">
        <v>795</v>
      </c>
      <c r="N31" s="11" t="s">
        <v>796</v>
      </c>
      <c r="O31" s="11" t="s">
        <v>797</v>
      </c>
    </row>
    <row r="32" spans="1:15" ht="15" customHeight="1" x14ac:dyDescent="0.2">
      <c r="A32" s="9" t="s">
        <v>287</v>
      </c>
      <c r="B32" s="10" t="s">
        <v>288</v>
      </c>
      <c r="C32" s="11" t="s">
        <v>676</v>
      </c>
      <c r="D32" s="11" t="s">
        <v>798</v>
      </c>
      <c r="E32" s="11" t="s">
        <v>799</v>
      </c>
      <c r="F32" s="11" t="s">
        <v>800</v>
      </c>
      <c r="G32" s="11" t="s">
        <v>801</v>
      </c>
      <c r="H32" s="11" t="s">
        <v>802</v>
      </c>
      <c r="I32" s="11" t="s">
        <v>589</v>
      </c>
      <c r="J32" s="11" t="s">
        <v>803</v>
      </c>
      <c r="K32" s="11" t="s">
        <v>804</v>
      </c>
      <c r="L32" s="11" t="s">
        <v>805</v>
      </c>
      <c r="M32" s="11" t="s">
        <v>806</v>
      </c>
      <c r="N32" s="11" t="s">
        <v>807</v>
      </c>
      <c r="O32" s="11" t="s">
        <v>808</v>
      </c>
    </row>
    <row r="33" spans="1:15" ht="15" customHeight="1" x14ac:dyDescent="0.2">
      <c r="A33" s="9" t="s">
        <v>300</v>
      </c>
      <c r="B33" s="10" t="s">
        <v>301</v>
      </c>
      <c r="C33" s="11" t="s">
        <v>809</v>
      </c>
      <c r="D33" s="11" t="s">
        <v>810</v>
      </c>
      <c r="E33" s="11" t="s">
        <v>674</v>
      </c>
      <c r="F33" s="11" t="s">
        <v>811</v>
      </c>
      <c r="G33" s="11" t="s">
        <v>812</v>
      </c>
      <c r="H33" s="11" t="s">
        <v>752</v>
      </c>
      <c r="I33" s="11" t="s">
        <v>813</v>
      </c>
      <c r="J33" s="11" t="s">
        <v>753</v>
      </c>
      <c r="K33" s="11" t="s">
        <v>814</v>
      </c>
      <c r="L33" s="11" t="s">
        <v>815</v>
      </c>
      <c r="M33" s="11" t="s">
        <v>816</v>
      </c>
      <c r="N33" s="11" t="s">
        <v>817</v>
      </c>
      <c r="O33" s="11" t="s">
        <v>818</v>
      </c>
    </row>
    <row r="34" spans="1:15" ht="15" customHeight="1" x14ac:dyDescent="0.2">
      <c r="A34" s="9" t="s">
        <v>313</v>
      </c>
      <c r="B34" s="10" t="s">
        <v>314</v>
      </c>
      <c r="C34" s="11" t="s">
        <v>732</v>
      </c>
      <c r="D34" s="11" t="s">
        <v>819</v>
      </c>
      <c r="E34" s="11" t="s">
        <v>820</v>
      </c>
      <c r="F34" s="11" t="s">
        <v>769</v>
      </c>
      <c r="G34" s="11" t="s">
        <v>821</v>
      </c>
      <c r="H34" s="11" t="s">
        <v>822</v>
      </c>
      <c r="I34" s="11" t="s">
        <v>589</v>
      </c>
      <c r="J34" s="11" t="s">
        <v>823</v>
      </c>
      <c r="K34" s="11" t="s">
        <v>824</v>
      </c>
      <c r="L34" s="11" t="s">
        <v>825</v>
      </c>
      <c r="M34" s="11" t="s">
        <v>826</v>
      </c>
      <c r="N34" s="11" t="s">
        <v>827</v>
      </c>
      <c r="O34" s="11" t="s">
        <v>75</v>
      </c>
    </row>
    <row r="35" spans="1:15" ht="26.1" customHeight="1" x14ac:dyDescent="0.2">
      <c r="A35" s="9" t="s">
        <v>326</v>
      </c>
      <c r="B35" s="10" t="s">
        <v>327</v>
      </c>
      <c r="C35" s="11" t="s">
        <v>100</v>
      </c>
      <c r="D35" s="11" t="s">
        <v>100</v>
      </c>
      <c r="E35" s="11" t="s">
        <v>709</v>
      </c>
      <c r="F35" s="11" t="s">
        <v>828</v>
      </c>
      <c r="G35" s="11" t="s">
        <v>829</v>
      </c>
      <c r="H35" s="11" t="s">
        <v>830</v>
      </c>
      <c r="I35" s="11" t="s">
        <v>589</v>
      </c>
      <c r="J35" s="11" t="s">
        <v>831</v>
      </c>
      <c r="K35" s="11" t="s">
        <v>832</v>
      </c>
      <c r="L35" s="11" t="s">
        <v>833</v>
      </c>
      <c r="M35" s="11" t="s">
        <v>834</v>
      </c>
      <c r="N35" s="11" t="s">
        <v>835</v>
      </c>
      <c r="O35" s="11" t="s">
        <v>836</v>
      </c>
    </row>
    <row r="36" spans="1:15" ht="15" customHeight="1" x14ac:dyDescent="0.2">
      <c r="A36" s="9" t="s">
        <v>339</v>
      </c>
      <c r="B36" s="10" t="s">
        <v>340</v>
      </c>
      <c r="C36" s="11" t="s">
        <v>811</v>
      </c>
      <c r="D36" s="11" t="s">
        <v>837</v>
      </c>
      <c r="E36" s="11" t="s">
        <v>722</v>
      </c>
      <c r="F36" s="11" t="s">
        <v>708</v>
      </c>
      <c r="G36" s="11" t="s">
        <v>838</v>
      </c>
      <c r="H36" s="11" t="s">
        <v>839</v>
      </c>
      <c r="I36" s="11" t="s">
        <v>589</v>
      </c>
      <c r="J36" s="11" t="s">
        <v>840</v>
      </c>
      <c r="K36" s="11" t="s">
        <v>841</v>
      </c>
      <c r="L36" s="11" t="s">
        <v>842</v>
      </c>
      <c r="M36" s="11" t="s">
        <v>843</v>
      </c>
      <c r="N36" s="11" t="s">
        <v>844</v>
      </c>
      <c r="O36" s="11" t="s">
        <v>845</v>
      </c>
    </row>
    <row r="37" spans="1:15" ht="15" customHeight="1" x14ac:dyDescent="0.2">
      <c r="A37" s="9" t="s">
        <v>352</v>
      </c>
      <c r="B37" s="10" t="s">
        <v>353</v>
      </c>
      <c r="C37" s="11" t="s">
        <v>846</v>
      </c>
      <c r="D37" s="11" t="s">
        <v>847</v>
      </c>
      <c r="E37" s="11" t="s">
        <v>684</v>
      </c>
      <c r="F37" s="11" t="s">
        <v>848</v>
      </c>
      <c r="G37" s="11" t="s">
        <v>849</v>
      </c>
      <c r="H37" s="11" t="s">
        <v>850</v>
      </c>
      <c r="I37" s="11" t="s">
        <v>589</v>
      </c>
      <c r="J37" s="11" t="s">
        <v>851</v>
      </c>
      <c r="K37" s="11" t="s">
        <v>852</v>
      </c>
      <c r="L37" s="11" t="s">
        <v>853</v>
      </c>
      <c r="M37" s="11" t="s">
        <v>854</v>
      </c>
      <c r="N37" s="11" t="s">
        <v>855</v>
      </c>
      <c r="O37" s="11" t="s">
        <v>856</v>
      </c>
    </row>
    <row r="38" spans="1:15" ht="15" customHeight="1" x14ac:dyDescent="0.2">
      <c r="A38" s="9" t="s">
        <v>365</v>
      </c>
      <c r="B38" s="10" t="s">
        <v>366</v>
      </c>
      <c r="C38" s="11" t="s">
        <v>738</v>
      </c>
      <c r="D38" s="11" t="s">
        <v>740</v>
      </c>
      <c r="E38" s="11" t="s">
        <v>567</v>
      </c>
      <c r="F38" s="11" t="s">
        <v>857</v>
      </c>
      <c r="G38" s="11" t="s">
        <v>858</v>
      </c>
      <c r="H38" s="11" t="s">
        <v>859</v>
      </c>
      <c r="I38" s="11" t="s">
        <v>860</v>
      </c>
      <c r="J38" s="11" t="s">
        <v>861</v>
      </c>
      <c r="K38" s="11" t="s">
        <v>862</v>
      </c>
      <c r="L38" s="11" t="s">
        <v>863</v>
      </c>
      <c r="M38" s="11" t="s">
        <v>864</v>
      </c>
      <c r="N38" s="11" t="s">
        <v>865</v>
      </c>
      <c r="O38" s="11" t="s">
        <v>866</v>
      </c>
    </row>
    <row r="39" spans="1:15" ht="15" customHeight="1" x14ac:dyDescent="0.2">
      <c r="A39" s="9" t="s">
        <v>378</v>
      </c>
      <c r="B39" s="10" t="s">
        <v>379</v>
      </c>
      <c r="C39" s="11" t="s">
        <v>783</v>
      </c>
      <c r="D39" s="11" t="s">
        <v>783</v>
      </c>
      <c r="E39" s="11" t="s">
        <v>722</v>
      </c>
      <c r="F39" s="11" t="s">
        <v>867</v>
      </c>
      <c r="G39" s="11" t="s">
        <v>868</v>
      </c>
      <c r="H39" s="11" t="s">
        <v>869</v>
      </c>
      <c r="I39" s="11" t="s">
        <v>589</v>
      </c>
      <c r="J39" s="11" t="s">
        <v>870</v>
      </c>
      <c r="K39" s="11" t="s">
        <v>871</v>
      </c>
      <c r="L39" s="11" t="s">
        <v>872</v>
      </c>
      <c r="M39" s="11" t="s">
        <v>873</v>
      </c>
      <c r="N39" s="11" t="s">
        <v>874</v>
      </c>
      <c r="O39" s="11" t="s">
        <v>875</v>
      </c>
    </row>
    <row r="40" spans="1:15" ht="15" customHeight="1" x14ac:dyDescent="0.2">
      <c r="A40" s="9" t="s">
        <v>391</v>
      </c>
      <c r="B40" s="10" t="s">
        <v>392</v>
      </c>
      <c r="C40" s="11" t="s">
        <v>596</v>
      </c>
      <c r="D40" s="11" t="s">
        <v>674</v>
      </c>
      <c r="E40" s="11" t="s">
        <v>676</v>
      </c>
      <c r="F40" s="11" t="s">
        <v>876</v>
      </c>
      <c r="G40" s="11" t="s">
        <v>877</v>
      </c>
      <c r="H40" s="11" t="s">
        <v>878</v>
      </c>
      <c r="I40" s="11" t="s">
        <v>879</v>
      </c>
      <c r="J40" s="11" t="s">
        <v>880</v>
      </c>
      <c r="K40" s="11" t="s">
        <v>881</v>
      </c>
      <c r="L40" s="11" t="s">
        <v>882</v>
      </c>
      <c r="M40" s="11" t="s">
        <v>883</v>
      </c>
      <c r="N40" s="11" t="s">
        <v>884</v>
      </c>
      <c r="O40" s="11" t="s">
        <v>885</v>
      </c>
    </row>
    <row r="41" spans="1:15" ht="15" customHeight="1" x14ac:dyDescent="0.2">
      <c r="A41" s="9" t="s">
        <v>404</v>
      </c>
      <c r="B41" s="10" t="s">
        <v>405</v>
      </c>
      <c r="C41" s="11" t="s">
        <v>759</v>
      </c>
      <c r="D41" s="11" t="s">
        <v>750</v>
      </c>
      <c r="E41" s="11" t="s">
        <v>675</v>
      </c>
      <c r="F41" s="11" t="s">
        <v>886</v>
      </c>
      <c r="G41" s="11" t="s">
        <v>887</v>
      </c>
      <c r="H41" s="11" t="s">
        <v>888</v>
      </c>
      <c r="I41" s="11" t="s">
        <v>589</v>
      </c>
      <c r="J41" s="11" t="s">
        <v>889</v>
      </c>
      <c r="K41" s="11" t="s">
        <v>890</v>
      </c>
      <c r="L41" s="11" t="s">
        <v>891</v>
      </c>
      <c r="M41" s="11" t="s">
        <v>892</v>
      </c>
      <c r="N41" s="11" t="s">
        <v>893</v>
      </c>
      <c r="O41" s="11" t="s">
        <v>312</v>
      </c>
    </row>
    <row r="42" spans="1:15" ht="15" customHeight="1" x14ac:dyDescent="0.2">
      <c r="A42" s="9" t="s">
        <v>417</v>
      </c>
      <c r="B42" s="10" t="s">
        <v>418</v>
      </c>
      <c r="C42" s="11" t="s">
        <v>894</v>
      </c>
      <c r="D42" s="11" t="s">
        <v>629</v>
      </c>
      <c r="E42" s="11" t="s">
        <v>740</v>
      </c>
      <c r="F42" s="11" t="s">
        <v>809</v>
      </c>
      <c r="G42" s="11" t="s">
        <v>895</v>
      </c>
      <c r="H42" s="11" t="s">
        <v>812</v>
      </c>
      <c r="I42" s="11" t="s">
        <v>896</v>
      </c>
      <c r="J42" s="11" t="s">
        <v>897</v>
      </c>
      <c r="K42" s="11" t="s">
        <v>898</v>
      </c>
      <c r="L42" s="11" t="s">
        <v>899</v>
      </c>
      <c r="M42" s="11" t="s">
        <v>900</v>
      </c>
      <c r="N42" s="11" t="s">
        <v>901</v>
      </c>
      <c r="O42" s="11" t="s">
        <v>325</v>
      </c>
    </row>
    <row r="43" spans="1:15" ht="15" customHeight="1" x14ac:dyDescent="0.2">
      <c r="A43" s="9" t="s">
        <v>430</v>
      </c>
      <c r="B43" s="10" t="s">
        <v>431</v>
      </c>
      <c r="C43" s="11" t="s">
        <v>902</v>
      </c>
      <c r="D43" s="11" t="s">
        <v>676</v>
      </c>
      <c r="E43" s="11" t="s">
        <v>903</v>
      </c>
      <c r="F43" s="11" t="s">
        <v>904</v>
      </c>
      <c r="G43" s="11" t="s">
        <v>905</v>
      </c>
      <c r="H43" s="11" t="s">
        <v>906</v>
      </c>
      <c r="I43" s="11" t="s">
        <v>907</v>
      </c>
      <c r="J43" s="11" t="s">
        <v>908</v>
      </c>
      <c r="K43" s="11" t="s">
        <v>909</v>
      </c>
      <c r="L43" s="11" t="s">
        <v>910</v>
      </c>
      <c r="M43" s="11" t="s">
        <v>911</v>
      </c>
      <c r="N43" s="11" t="s">
        <v>912</v>
      </c>
      <c r="O43" s="11" t="s">
        <v>913</v>
      </c>
    </row>
    <row r="44" spans="1:15" ht="15" customHeight="1" x14ac:dyDescent="0.2">
      <c r="A44" s="9" t="s">
        <v>442</v>
      </c>
      <c r="B44" s="10" t="s">
        <v>443</v>
      </c>
      <c r="C44" s="11" t="s">
        <v>914</v>
      </c>
      <c r="D44" s="11" t="s">
        <v>902</v>
      </c>
      <c r="E44" s="11" t="s">
        <v>915</v>
      </c>
      <c r="F44" s="11" t="s">
        <v>916</v>
      </c>
      <c r="G44" s="11" t="s">
        <v>917</v>
      </c>
      <c r="H44" s="11" t="s">
        <v>918</v>
      </c>
      <c r="I44" s="11" t="s">
        <v>589</v>
      </c>
      <c r="J44" s="11" t="s">
        <v>919</v>
      </c>
      <c r="K44" s="11" t="s">
        <v>920</v>
      </c>
      <c r="L44" s="11" t="s">
        <v>921</v>
      </c>
      <c r="M44" s="11" t="s">
        <v>922</v>
      </c>
      <c r="N44" s="11" t="s">
        <v>923</v>
      </c>
      <c r="O44" s="11" t="s">
        <v>924</v>
      </c>
    </row>
    <row r="45" spans="1:15" ht="15" customHeight="1" x14ac:dyDescent="0.2">
      <c r="A45" s="9" t="s">
        <v>454</v>
      </c>
      <c r="B45" s="10" t="s">
        <v>455</v>
      </c>
      <c r="C45" s="11" t="s">
        <v>811</v>
      </c>
      <c r="D45" s="11" t="s">
        <v>925</v>
      </c>
      <c r="E45" s="11" t="s">
        <v>722</v>
      </c>
      <c r="F45" s="11" t="s">
        <v>926</v>
      </c>
      <c r="G45" s="11" t="s">
        <v>838</v>
      </c>
      <c r="H45" s="11" t="s">
        <v>927</v>
      </c>
      <c r="I45" s="11" t="s">
        <v>589</v>
      </c>
      <c r="J45" s="11" t="s">
        <v>928</v>
      </c>
      <c r="K45" s="11" t="s">
        <v>929</v>
      </c>
      <c r="L45" s="11" t="s">
        <v>930</v>
      </c>
      <c r="M45" s="11" t="s">
        <v>931</v>
      </c>
      <c r="N45" s="11" t="s">
        <v>932</v>
      </c>
      <c r="O45" s="11" t="s">
        <v>221</v>
      </c>
    </row>
    <row r="46" spans="1:15" ht="15" customHeight="1" x14ac:dyDescent="0.2">
      <c r="A46" s="9" t="s">
        <v>467</v>
      </c>
      <c r="B46" s="10" t="s">
        <v>468</v>
      </c>
      <c r="C46" s="11" t="s">
        <v>739</v>
      </c>
      <c r="D46" s="11" t="s">
        <v>642</v>
      </c>
      <c r="E46" s="11" t="s">
        <v>857</v>
      </c>
      <c r="F46" s="11" t="s">
        <v>933</v>
      </c>
      <c r="G46" s="11" t="s">
        <v>812</v>
      </c>
      <c r="H46" s="11" t="s">
        <v>934</v>
      </c>
      <c r="I46" s="11" t="s">
        <v>813</v>
      </c>
      <c r="J46" s="11" t="s">
        <v>935</v>
      </c>
      <c r="K46" s="11" t="s">
        <v>936</v>
      </c>
      <c r="L46" s="11" t="s">
        <v>649</v>
      </c>
      <c r="M46" s="11" t="s">
        <v>937</v>
      </c>
      <c r="N46" s="11" t="s">
        <v>938</v>
      </c>
      <c r="O46" s="11" t="s">
        <v>939</v>
      </c>
    </row>
    <row r="47" spans="1:15" ht="15" customHeight="1" x14ac:dyDescent="0.2">
      <c r="A47" s="9" t="s">
        <v>479</v>
      </c>
      <c r="B47" s="10" t="s">
        <v>480</v>
      </c>
      <c r="C47" s="11" t="s">
        <v>567</v>
      </c>
      <c r="D47" s="11" t="s">
        <v>940</v>
      </c>
      <c r="E47" s="11" t="s">
        <v>819</v>
      </c>
      <c r="F47" s="11" t="s">
        <v>926</v>
      </c>
      <c r="G47" s="11" t="s">
        <v>941</v>
      </c>
      <c r="H47" s="11" t="s">
        <v>942</v>
      </c>
      <c r="I47" s="11" t="s">
        <v>943</v>
      </c>
      <c r="J47" s="11" t="s">
        <v>944</v>
      </c>
      <c r="K47" s="11" t="s">
        <v>945</v>
      </c>
      <c r="L47" s="11" t="s">
        <v>946</v>
      </c>
      <c r="M47" s="11" t="s">
        <v>947</v>
      </c>
      <c r="N47" s="11" t="s">
        <v>948</v>
      </c>
      <c r="O47" s="11" t="s">
        <v>949</v>
      </c>
    </row>
    <row r="48" spans="1:15" ht="15" customHeight="1" x14ac:dyDescent="0.2">
      <c r="A48" s="9" t="s">
        <v>492</v>
      </c>
      <c r="B48" s="10" t="s">
        <v>493</v>
      </c>
      <c r="C48" s="11" t="s">
        <v>740</v>
      </c>
      <c r="D48" s="11" t="s">
        <v>925</v>
      </c>
      <c r="E48" s="11" t="s">
        <v>674</v>
      </c>
      <c r="F48" s="11" t="s">
        <v>950</v>
      </c>
      <c r="G48" s="11" t="s">
        <v>951</v>
      </c>
      <c r="H48" s="11" t="s">
        <v>952</v>
      </c>
      <c r="I48" s="11" t="s">
        <v>589</v>
      </c>
      <c r="J48" s="11" t="s">
        <v>953</v>
      </c>
      <c r="K48" s="11" t="s">
        <v>954</v>
      </c>
      <c r="L48" s="11" t="s">
        <v>955</v>
      </c>
      <c r="M48" s="11" t="s">
        <v>956</v>
      </c>
      <c r="N48" s="11" t="s">
        <v>957</v>
      </c>
      <c r="O48" s="11" t="s">
        <v>958</v>
      </c>
    </row>
    <row r="49" spans="1:15" ht="26.1" customHeight="1" x14ac:dyDescent="0.2">
      <c r="A49" s="9" t="s">
        <v>505</v>
      </c>
      <c r="B49" s="10" t="s">
        <v>506</v>
      </c>
      <c r="C49" s="11" t="s">
        <v>28</v>
      </c>
      <c r="D49" s="11" t="s">
        <v>28</v>
      </c>
      <c r="E49" s="11" t="s">
        <v>28</v>
      </c>
      <c r="F49" s="11" t="s">
        <v>959</v>
      </c>
      <c r="G49" s="11" t="s">
        <v>31</v>
      </c>
      <c r="H49" s="11" t="s">
        <v>31</v>
      </c>
      <c r="I49" s="11" t="s">
        <v>31</v>
      </c>
      <c r="J49" s="11" t="s">
        <v>31</v>
      </c>
      <c r="K49" s="11" t="s">
        <v>31</v>
      </c>
      <c r="L49" s="11" t="s">
        <v>31</v>
      </c>
      <c r="M49" s="11" t="s">
        <v>31</v>
      </c>
      <c r="N49" s="11" t="s">
        <v>31</v>
      </c>
      <c r="O49" s="11" t="s">
        <v>553</v>
      </c>
    </row>
    <row r="50" spans="1:15" ht="26.1" customHeight="1" x14ac:dyDescent="0.2">
      <c r="A50" s="9" t="s">
        <v>518</v>
      </c>
      <c r="B50" s="10" t="s">
        <v>519</v>
      </c>
      <c r="C50" s="11" t="s">
        <v>642</v>
      </c>
      <c r="D50" s="11" t="s">
        <v>811</v>
      </c>
      <c r="E50" s="11" t="s">
        <v>596</v>
      </c>
      <c r="F50" s="11" t="s">
        <v>641</v>
      </c>
      <c r="G50" s="11" t="s">
        <v>960</v>
      </c>
      <c r="H50" s="11" t="s">
        <v>689</v>
      </c>
      <c r="I50" s="11" t="s">
        <v>589</v>
      </c>
      <c r="J50" s="11" t="s">
        <v>690</v>
      </c>
      <c r="K50" s="11" t="s">
        <v>961</v>
      </c>
      <c r="L50" s="11" t="s">
        <v>962</v>
      </c>
      <c r="M50" s="11" t="s">
        <v>693</v>
      </c>
      <c r="N50" s="11" t="s">
        <v>963</v>
      </c>
      <c r="O50" s="11" t="s">
        <v>964</v>
      </c>
    </row>
    <row r="51" spans="1:15" ht="26.1" customHeight="1" x14ac:dyDescent="0.2">
      <c r="A51" s="9" t="s">
        <v>529</v>
      </c>
      <c r="B51" s="10" t="s">
        <v>530</v>
      </c>
      <c r="C51" s="11" t="s">
        <v>676</v>
      </c>
      <c r="D51" s="11" t="s">
        <v>798</v>
      </c>
      <c r="E51" s="11" t="s">
        <v>643</v>
      </c>
      <c r="F51" s="11" t="s">
        <v>965</v>
      </c>
      <c r="G51" s="11" t="s">
        <v>966</v>
      </c>
      <c r="H51" s="11" t="s">
        <v>967</v>
      </c>
      <c r="I51" s="11" t="s">
        <v>589</v>
      </c>
      <c r="J51" s="11" t="s">
        <v>589</v>
      </c>
      <c r="K51" s="11" t="s">
        <v>968</v>
      </c>
      <c r="L51" s="11" t="s">
        <v>969</v>
      </c>
      <c r="M51" s="11" t="s">
        <v>57</v>
      </c>
      <c r="N51" s="11" t="s">
        <v>57</v>
      </c>
      <c r="O51" s="11" t="s">
        <v>970</v>
      </c>
    </row>
    <row r="52" spans="1:15" ht="26.1" customHeight="1" x14ac:dyDescent="0.2">
      <c r="A52" s="9" t="s">
        <v>536</v>
      </c>
      <c r="B52" s="10" t="s">
        <v>537</v>
      </c>
      <c r="C52" s="11" t="s">
        <v>738</v>
      </c>
      <c r="D52" s="11" t="s">
        <v>629</v>
      </c>
      <c r="E52" s="11" t="s">
        <v>521</v>
      </c>
      <c r="F52" s="11" t="s">
        <v>521</v>
      </c>
      <c r="G52" s="11" t="s">
        <v>971</v>
      </c>
      <c r="H52" s="11" t="s">
        <v>972</v>
      </c>
      <c r="I52" s="11" t="s">
        <v>589</v>
      </c>
      <c r="J52" s="11" t="s">
        <v>973</v>
      </c>
      <c r="K52" s="11" t="s">
        <v>974</v>
      </c>
      <c r="L52" s="11" t="s">
        <v>974</v>
      </c>
      <c r="M52" s="11" t="s">
        <v>975</v>
      </c>
      <c r="N52" s="11" t="s">
        <v>975</v>
      </c>
      <c r="O52" s="11" t="s">
        <v>976</v>
      </c>
    </row>
    <row r="53" spans="1:15" ht="26.1" customHeight="1" x14ac:dyDescent="0.2">
      <c r="A53" s="9" t="s">
        <v>543</v>
      </c>
      <c r="B53" s="10" t="s">
        <v>544</v>
      </c>
      <c r="C53" s="11" t="s">
        <v>628</v>
      </c>
      <c r="D53" s="11" t="s">
        <v>510</v>
      </c>
      <c r="E53" s="11" t="s">
        <v>810</v>
      </c>
      <c r="F53" s="11" t="s">
        <v>739</v>
      </c>
      <c r="G53" s="11" t="s">
        <v>733</v>
      </c>
      <c r="H53" s="11" t="s">
        <v>812</v>
      </c>
      <c r="I53" s="11" t="s">
        <v>589</v>
      </c>
      <c r="J53" s="11" t="s">
        <v>897</v>
      </c>
      <c r="K53" s="11" t="s">
        <v>977</v>
      </c>
      <c r="L53" s="11" t="s">
        <v>978</v>
      </c>
      <c r="M53" s="11" t="s">
        <v>979</v>
      </c>
      <c r="N53" s="11" t="s">
        <v>979</v>
      </c>
      <c r="O53" s="11" t="s">
        <v>980</v>
      </c>
    </row>
    <row r="54" spans="1:15" ht="26.1" customHeight="1" x14ac:dyDescent="0.2">
      <c r="A54" s="9" t="s">
        <v>550</v>
      </c>
      <c r="B54" s="10" t="s">
        <v>551</v>
      </c>
      <c r="C54" s="11" t="s">
        <v>959</v>
      </c>
      <c r="D54" s="11" t="s">
        <v>959</v>
      </c>
      <c r="E54" s="11" t="s">
        <v>959</v>
      </c>
      <c r="F54" s="11" t="s">
        <v>628</v>
      </c>
      <c r="G54" s="11" t="s">
        <v>604</v>
      </c>
      <c r="H54" s="11" t="s">
        <v>812</v>
      </c>
      <c r="I54" s="11" t="s">
        <v>589</v>
      </c>
      <c r="J54" s="11" t="s">
        <v>897</v>
      </c>
      <c r="K54" s="11" t="s">
        <v>981</v>
      </c>
      <c r="L54" s="11" t="s">
        <v>982</v>
      </c>
      <c r="M54" s="11" t="s">
        <v>979</v>
      </c>
      <c r="N54" s="11" t="s">
        <v>979</v>
      </c>
      <c r="O54" s="11" t="s">
        <v>980</v>
      </c>
    </row>
    <row r="55" spans="1:15" ht="26.1" customHeight="1" x14ac:dyDescent="0.2">
      <c r="A55" s="9" t="s">
        <v>554</v>
      </c>
      <c r="B55" s="10" t="s">
        <v>555</v>
      </c>
      <c r="C55" s="11" t="s">
        <v>959</v>
      </c>
      <c r="D55" s="11" t="s">
        <v>959</v>
      </c>
      <c r="E55" s="11" t="s">
        <v>959</v>
      </c>
      <c r="F55" s="11" t="s">
        <v>629</v>
      </c>
      <c r="G55" s="11" t="s">
        <v>604</v>
      </c>
      <c r="H55" s="11" t="s">
        <v>983</v>
      </c>
      <c r="I55" s="11" t="s">
        <v>589</v>
      </c>
      <c r="J55" s="11" t="s">
        <v>984</v>
      </c>
      <c r="K55" s="11" t="s">
        <v>985</v>
      </c>
      <c r="L55" s="11" t="s">
        <v>986</v>
      </c>
      <c r="M55" s="11" t="s">
        <v>987</v>
      </c>
      <c r="N55" s="11" t="s">
        <v>987</v>
      </c>
      <c r="O55" s="11" t="s">
        <v>988</v>
      </c>
    </row>
    <row r="56" spans="1:15" ht="26.1" customHeight="1" x14ac:dyDescent="0.2">
      <c r="A56" s="9" t="s">
        <v>561</v>
      </c>
      <c r="B56" s="10" t="s">
        <v>562</v>
      </c>
      <c r="C56" s="11" t="s">
        <v>959</v>
      </c>
      <c r="D56" s="11" t="s">
        <v>894</v>
      </c>
      <c r="E56" s="11" t="s">
        <v>629</v>
      </c>
      <c r="F56" s="11" t="s">
        <v>739</v>
      </c>
      <c r="G56" s="11" t="s">
        <v>983</v>
      </c>
      <c r="H56" s="11" t="s">
        <v>989</v>
      </c>
      <c r="I56" s="11" t="s">
        <v>31</v>
      </c>
      <c r="J56" s="11" t="s">
        <v>589</v>
      </c>
      <c r="K56" s="11" t="s">
        <v>31</v>
      </c>
      <c r="L56" s="11" t="s">
        <v>990</v>
      </c>
      <c r="M56" s="11" t="s">
        <v>990</v>
      </c>
      <c r="N56" s="11" t="s">
        <v>991</v>
      </c>
      <c r="O56" s="11" t="s">
        <v>992</v>
      </c>
    </row>
    <row r="57" spans="1:15" ht="15" customHeight="1" x14ac:dyDescent="0.2">
      <c r="A57" s="9" t="s">
        <v>565</v>
      </c>
      <c r="B57" s="10" t="s">
        <v>566</v>
      </c>
      <c r="C57" s="11" t="s">
        <v>28</v>
      </c>
      <c r="D57" s="11" t="s">
        <v>28</v>
      </c>
      <c r="E57" s="11" t="s">
        <v>28</v>
      </c>
      <c r="F57" s="11" t="s">
        <v>28</v>
      </c>
      <c r="G57" s="11" t="s">
        <v>31</v>
      </c>
      <c r="H57" s="11" t="s">
        <v>31</v>
      </c>
      <c r="I57" s="11" t="s">
        <v>31</v>
      </c>
      <c r="J57" s="11" t="s">
        <v>31</v>
      </c>
      <c r="K57" s="11" t="s">
        <v>31</v>
      </c>
      <c r="L57" s="11" t="s">
        <v>31</v>
      </c>
      <c r="M57" s="11" t="s">
        <v>31</v>
      </c>
      <c r="N57" s="11" t="s">
        <v>31</v>
      </c>
      <c r="O57" s="11" t="s">
        <v>553</v>
      </c>
    </row>
  </sheetData>
  <mergeCells count="11">
    <mergeCell ref="L1:O1"/>
    <mergeCell ref="A2:O2"/>
    <mergeCell ref="A3:O3"/>
    <mergeCell ref="A4:A5"/>
    <mergeCell ref="B4:B5"/>
    <mergeCell ref="C4:D4"/>
    <mergeCell ref="E4:F4"/>
    <mergeCell ref="G4:H4"/>
    <mergeCell ref="I4:J4"/>
    <mergeCell ref="K4:L4"/>
    <mergeCell ref="M5:N5"/>
  </mergeCells>
  <pageMargins left="0.39370078740157483" right="0.39370078740157483" top="0.39370078740157483" bottom="0.39370078740157483" header="0" footer="0"/>
  <pageSetup scale="61" pageOrder="overThenDown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N57"/>
  <sheetViews>
    <sheetView view="pageBreakPreview" zoomScaleNormal="100" zoomScaleSheetLayoutView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24" sqref="B24"/>
    </sheetView>
  </sheetViews>
  <sheetFormatPr defaultColWidth="10.33203125" defaultRowHeight="11.45" customHeight="1" x14ac:dyDescent="0.25"/>
  <cols>
    <col min="1" max="1" width="9.1640625" style="4" customWidth="1"/>
    <col min="2" max="2" width="36.83203125" style="13" customWidth="1"/>
    <col min="3" max="3" width="12" style="4" customWidth="1"/>
    <col min="4" max="4" width="10.83203125" style="4" customWidth="1"/>
    <col min="5" max="5" width="12.33203125" style="4" customWidth="1"/>
    <col min="6" max="6" width="11.6640625" style="4" customWidth="1"/>
    <col min="7" max="7" width="11.5" style="4" customWidth="1"/>
    <col min="8" max="8" width="12.6640625" style="14" customWidth="1"/>
    <col min="9" max="9" width="12" style="14" customWidth="1"/>
    <col min="10" max="10" width="10.83203125" style="4" customWidth="1"/>
    <col min="11" max="11" width="11.1640625" style="2" customWidth="1"/>
    <col min="12" max="12" width="10.6640625" style="2" customWidth="1"/>
    <col min="13" max="13" width="14.83203125" style="2" customWidth="1"/>
    <col min="14" max="14" width="13.5" style="2" customWidth="1"/>
    <col min="15" max="16384" width="10.33203125" style="3"/>
  </cols>
  <sheetData>
    <row r="1" spans="1:14" s="1" customFormat="1" ht="56.1" customHeight="1" x14ac:dyDescent="0.2">
      <c r="J1" s="146" t="s">
        <v>2231</v>
      </c>
      <c r="K1" s="146"/>
      <c r="L1" s="146"/>
      <c r="M1" s="146"/>
    </row>
    <row r="2" spans="1:14" ht="18.95" customHeight="1" x14ac:dyDescent="0.25">
      <c r="A2" s="150" t="s">
        <v>0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</row>
    <row r="3" spans="1:14" s="4" customFormat="1" ht="39.75" customHeight="1" x14ac:dyDescent="0.2">
      <c r="A3" s="162" t="s">
        <v>1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</row>
    <row r="4" spans="1:14" s="111" customFormat="1" ht="54" customHeight="1" x14ac:dyDescent="0.2">
      <c r="A4" s="163" t="s">
        <v>2</v>
      </c>
      <c r="B4" s="151" t="s">
        <v>3</v>
      </c>
      <c r="C4" s="165" t="s">
        <v>4</v>
      </c>
      <c r="D4" s="165"/>
      <c r="E4" s="165" t="s">
        <v>5</v>
      </c>
      <c r="F4" s="165"/>
      <c r="G4" s="165" t="s">
        <v>6</v>
      </c>
      <c r="H4" s="165"/>
      <c r="I4" s="165" t="s">
        <v>7</v>
      </c>
      <c r="J4" s="165"/>
      <c r="K4" s="165" t="s">
        <v>8</v>
      </c>
      <c r="L4" s="165"/>
      <c r="M4" s="110" t="s">
        <v>9</v>
      </c>
    </row>
    <row r="5" spans="1:14" s="111" customFormat="1" ht="26.1" customHeight="1" x14ac:dyDescent="0.2">
      <c r="A5" s="164"/>
      <c r="B5" s="153"/>
      <c r="C5" s="112" t="s">
        <v>10</v>
      </c>
      <c r="D5" s="113" t="s">
        <v>11</v>
      </c>
      <c r="E5" s="112" t="s">
        <v>10</v>
      </c>
      <c r="F5" s="113" t="s">
        <v>11</v>
      </c>
      <c r="G5" s="112" t="s">
        <v>10</v>
      </c>
      <c r="H5" s="113" t="s">
        <v>11</v>
      </c>
      <c r="I5" s="112" t="s">
        <v>10</v>
      </c>
      <c r="J5" s="113" t="s">
        <v>11</v>
      </c>
      <c r="K5" s="112" t="s">
        <v>10</v>
      </c>
      <c r="L5" s="113" t="s">
        <v>11</v>
      </c>
      <c r="M5" s="112" t="s">
        <v>12</v>
      </c>
    </row>
    <row r="6" spans="1:14" s="8" customFormat="1" ht="15" customHeight="1" x14ac:dyDescent="0.25">
      <c r="A6" s="5"/>
      <c r="B6" s="6" t="s">
        <v>13</v>
      </c>
      <c r="C6" s="7" t="s">
        <v>14</v>
      </c>
      <c r="D6" s="7" t="s">
        <v>15</v>
      </c>
      <c r="E6" s="7" t="s">
        <v>16</v>
      </c>
      <c r="F6" s="7" t="s">
        <v>17</v>
      </c>
      <c r="G6" s="7" t="s">
        <v>18</v>
      </c>
      <c r="H6" s="7" t="s">
        <v>19</v>
      </c>
      <c r="I6" s="7" t="s">
        <v>20</v>
      </c>
      <c r="J6" s="7" t="s">
        <v>21</v>
      </c>
      <c r="K6" s="7" t="s">
        <v>22</v>
      </c>
      <c r="L6" s="7" t="s">
        <v>23</v>
      </c>
      <c r="M6" s="7" t="s">
        <v>24</v>
      </c>
    </row>
    <row r="7" spans="1:14" s="1" customFormat="1" ht="15" customHeight="1" x14ac:dyDescent="0.25">
      <c r="A7" s="9" t="s">
        <v>25</v>
      </c>
      <c r="B7" s="10" t="s">
        <v>26</v>
      </c>
      <c r="C7" s="11" t="s">
        <v>27</v>
      </c>
      <c r="D7" s="11" t="s">
        <v>28</v>
      </c>
      <c r="E7" s="11" t="s">
        <v>29</v>
      </c>
      <c r="F7" s="11" t="s">
        <v>28</v>
      </c>
      <c r="G7" s="11" t="s">
        <v>30</v>
      </c>
      <c r="H7" s="11" t="s">
        <v>31</v>
      </c>
      <c r="I7" s="11" t="s">
        <v>32</v>
      </c>
      <c r="J7" s="11" t="s">
        <v>31</v>
      </c>
      <c r="K7" s="11" t="s">
        <v>32</v>
      </c>
      <c r="L7" s="11" t="s">
        <v>31</v>
      </c>
      <c r="M7" s="11" t="s">
        <v>33</v>
      </c>
      <c r="N7" s="12"/>
    </row>
    <row r="8" spans="1:14" s="1" customFormat="1" ht="15" customHeight="1" x14ac:dyDescent="0.25">
      <c r="A8" s="9" t="s">
        <v>34</v>
      </c>
      <c r="B8" s="10" t="s">
        <v>35</v>
      </c>
      <c r="C8" s="11" t="s">
        <v>36</v>
      </c>
      <c r="D8" s="11" t="s">
        <v>28</v>
      </c>
      <c r="E8" s="11" t="s">
        <v>37</v>
      </c>
      <c r="F8" s="11" t="s">
        <v>28</v>
      </c>
      <c r="G8" s="11" t="s">
        <v>38</v>
      </c>
      <c r="H8" s="11" t="s">
        <v>31</v>
      </c>
      <c r="I8" s="11" t="s">
        <v>39</v>
      </c>
      <c r="J8" s="11" t="s">
        <v>31</v>
      </c>
      <c r="K8" s="11" t="s">
        <v>39</v>
      </c>
      <c r="L8" s="11" t="s">
        <v>31</v>
      </c>
      <c r="M8" s="11" t="s">
        <v>40</v>
      </c>
      <c r="N8" s="12"/>
    </row>
    <row r="9" spans="1:14" s="1" customFormat="1" ht="15" customHeight="1" x14ac:dyDescent="0.25">
      <c r="A9" s="9" t="s">
        <v>41</v>
      </c>
      <c r="B9" s="10" t="s">
        <v>42</v>
      </c>
      <c r="C9" s="11" t="s">
        <v>43</v>
      </c>
      <c r="D9" s="11" t="s">
        <v>28</v>
      </c>
      <c r="E9" s="11" t="s">
        <v>44</v>
      </c>
      <c r="F9" s="11" t="s">
        <v>28</v>
      </c>
      <c r="G9" s="11" t="s">
        <v>45</v>
      </c>
      <c r="H9" s="11" t="s">
        <v>31</v>
      </c>
      <c r="I9" s="11" t="s">
        <v>46</v>
      </c>
      <c r="J9" s="11" t="s">
        <v>31</v>
      </c>
      <c r="K9" s="11" t="s">
        <v>46</v>
      </c>
      <c r="L9" s="11" t="s">
        <v>31</v>
      </c>
      <c r="M9" s="11" t="s">
        <v>47</v>
      </c>
      <c r="N9" s="12"/>
    </row>
    <row r="10" spans="1:14" s="1" customFormat="1" ht="15" customHeight="1" x14ac:dyDescent="0.25">
      <c r="A10" s="9" t="s">
        <v>48</v>
      </c>
      <c r="B10" s="10" t="s">
        <v>49</v>
      </c>
      <c r="C10" s="11" t="s">
        <v>50</v>
      </c>
      <c r="D10" s="11" t="s">
        <v>51</v>
      </c>
      <c r="E10" s="11" t="s">
        <v>52</v>
      </c>
      <c r="F10" s="11" t="s">
        <v>53</v>
      </c>
      <c r="G10" s="11" t="s">
        <v>54</v>
      </c>
      <c r="H10" s="11" t="s">
        <v>55</v>
      </c>
      <c r="I10" s="11" t="s">
        <v>56</v>
      </c>
      <c r="J10" s="11" t="s">
        <v>57</v>
      </c>
      <c r="K10" s="11" t="s">
        <v>58</v>
      </c>
      <c r="L10" s="11" t="s">
        <v>59</v>
      </c>
      <c r="M10" s="11" t="s">
        <v>60</v>
      </c>
      <c r="N10" s="12"/>
    </row>
    <row r="11" spans="1:14" s="1" customFormat="1" ht="15" customHeight="1" x14ac:dyDescent="0.25">
      <c r="A11" s="9" t="s">
        <v>61</v>
      </c>
      <c r="B11" s="10" t="s">
        <v>62</v>
      </c>
      <c r="C11" s="11" t="s">
        <v>63</v>
      </c>
      <c r="D11" s="11" t="s">
        <v>28</v>
      </c>
      <c r="E11" s="11" t="s">
        <v>64</v>
      </c>
      <c r="F11" s="11" t="s">
        <v>28</v>
      </c>
      <c r="G11" s="11" t="s">
        <v>65</v>
      </c>
      <c r="H11" s="11" t="s">
        <v>31</v>
      </c>
      <c r="I11" s="11" t="s">
        <v>66</v>
      </c>
      <c r="J11" s="11" t="s">
        <v>31</v>
      </c>
      <c r="K11" s="11" t="s">
        <v>66</v>
      </c>
      <c r="L11" s="11" t="s">
        <v>31</v>
      </c>
      <c r="M11" s="11" t="s">
        <v>67</v>
      </c>
      <c r="N11" s="12"/>
    </row>
    <row r="12" spans="1:14" s="1" customFormat="1" ht="15" customHeight="1" x14ac:dyDescent="0.25">
      <c r="A12" s="9" t="s">
        <v>68</v>
      </c>
      <c r="B12" s="10" t="s">
        <v>69</v>
      </c>
      <c r="C12" s="11" t="s">
        <v>28</v>
      </c>
      <c r="D12" s="11" t="s">
        <v>70</v>
      </c>
      <c r="E12" s="11" t="s">
        <v>71</v>
      </c>
      <c r="F12" s="11" t="s">
        <v>72</v>
      </c>
      <c r="G12" s="11" t="s">
        <v>31</v>
      </c>
      <c r="H12" s="11" t="s">
        <v>73</v>
      </c>
      <c r="I12" s="11" t="s">
        <v>31</v>
      </c>
      <c r="J12" s="11" t="s">
        <v>74</v>
      </c>
      <c r="K12" s="11" t="s">
        <v>31</v>
      </c>
      <c r="L12" s="11" t="s">
        <v>74</v>
      </c>
      <c r="M12" s="11" t="s">
        <v>75</v>
      </c>
      <c r="N12" s="12"/>
    </row>
    <row r="13" spans="1:14" s="1" customFormat="1" ht="15" customHeight="1" x14ac:dyDescent="0.25">
      <c r="A13" s="9" t="s">
        <v>76</v>
      </c>
      <c r="B13" s="10" t="s">
        <v>77</v>
      </c>
      <c r="C13" s="11" t="s">
        <v>78</v>
      </c>
      <c r="D13" s="11" t="s">
        <v>28</v>
      </c>
      <c r="E13" s="11" t="s">
        <v>79</v>
      </c>
      <c r="F13" s="11" t="s">
        <v>28</v>
      </c>
      <c r="G13" s="11" t="s">
        <v>80</v>
      </c>
      <c r="H13" s="11" t="s">
        <v>31</v>
      </c>
      <c r="I13" s="11" t="s">
        <v>81</v>
      </c>
      <c r="J13" s="11" t="s">
        <v>31</v>
      </c>
      <c r="K13" s="11" t="s">
        <v>81</v>
      </c>
      <c r="L13" s="11" t="s">
        <v>31</v>
      </c>
      <c r="M13" s="11" t="s">
        <v>82</v>
      </c>
      <c r="N13" s="12"/>
    </row>
    <row r="14" spans="1:14" s="1" customFormat="1" ht="15" customHeight="1" x14ac:dyDescent="0.25">
      <c r="A14" s="9" t="s">
        <v>83</v>
      </c>
      <c r="B14" s="10" t="s">
        <v>84</v>
      </c>
      <c r="C14" s="11" t="s">
        <v>85</v>
      </c>
      <c r="D14" s="11" t="s">
        <v>28</v>
      </c>
      <c r="E14" s="11" t="s">
        <v>86</v>
      </c>
      <c r="F14" s="11" t="s">
        <v>28</v>
      </c>
      <c r="G14" s="11" t="s">
        <v>87</v>
      </c>
      <c r="H14" s="11" t="s">
        <v>31</v>
      </c>
      <c r="I14" s="11" t="s">
        <v>88</v>
      </c>
      <c r="J14" s="11" t="s">
        <v>31</v>
      </c>
      <c r="K14" s="11" t="s">
        <v>88</v>
      </c>
      <c r="L14" s="11" t="s">
        <v>31</v>
      </c>
      <c r="M14" s="11" t="s">
        <v>89</v>
      </c>
      <c r="N14" s="12"/>
    </row>
    <row r="15" spans="1:14" s="1" customFormat="1" ht="15" customHeight="1" x14ac:dyDescent="0.25">
      <c r="A15" s="9" t="s">
        <v>90</v>
      </c>
      <c r="B15" s="10" t="s">
        <v>91</v>
      </c>
      <c r="C15" s="11" t="s">
        <v>92</v>
      </c>
      <c r="D15" s="11" t="s">
        <v>28</v>
      </c>
      <c r="E15" s="11" t="s">
        <v>93</v>
      </c>
      <c r="F15" s="11" t="s">
        <v>28</v>
      </c>
      <c r="G15" s="11" t="s">
        <v>94</v>
      </c>
      <c r="H15" s="11" t="s">
        <v>31</v>
      </c>
      <c r="I15" s="11" t="s">
        <v>95</v>
      </c>
      <c r="J15" s="11" t="s">
        <v>31</v>
      </c>
      <c r="K15" s="11" t="s">
        <v>95</v>
      </c>
      <c r="L15" s="11" t="s">
        <v>31</v>
      </c>
      <c r="M15" s="11" t="s">
        <v>96</v>
      </c>
      <c r="N15" s="12"/>
    </row>
    <row r="16" spans="1:14" s="1" customFormat="1" ht="15" customHeight="1" x14ac:dyDescent="0.25">
      <c r="A16" s="9" t="s">
        <v>97</v>
      </c>
      <c r="B16" s="10" t="s">
        <v>98</v>
      </c>
      <c r="C16" s="11" t="s">
        <v>28</v>
      </c>
      <c r="D16" s="11" t="s">
        <v>99</v>
      </c>
      <c r="E16" s="11" t="s">
        <v>100</v>
      </c>
      <c r="F16" s="11" t="s">
        <v>101</v>
      </c>
      <c r="G16" s="11" t="s">
        <v>31</v>
      </c>
      <c r="H16" s="11" t="s">
        <v>102</v>
      </c>
      <c r="I16" s="11" t="s">
        <v>31</v>
      </c>
      <c r="J16" s="11" t="s">
        <v>103</v>
      </c>
      <c r="K16" s="11" t="s">
        <v>31</v>
      </c>
      <c r="L16" s="11" t="s">
        <v>103</v>
      </c>
      <c r="M16" s="11" t="s">
        <v>104</v>
      </c>
      <c r="N16" s="12"/>
    </row>
    <row r="17" spans="1:14" s="1" customFormat="1" ht="15" customHeight="1" x14ac:dyDescent="0.25">
      <c r="A17" s="9" t="s">
        <v>105</v>
      </c>
      <c r="B17" s="10" t="s">
        <v>106</v>
      </c>
      <c r="C17" s="11" t="s">
        <v>107</v>
      </c>
      <c r="D17" s="11" t="s">
        <v>28</v>
      </c>
      <c r="E17" s="11" t="s">
        <v>108</v>
      </c>
      <c r="F17" s="11" t="s">
        <v>28</v>
      </c>
      <c r="G17" s="11" t="s">
        <v>109</v>
      </c>
      <c r="H17" s="11" t="s">
        <v>31</v>
      </c>
      <c r="I17" s="11" t="s">
        <v>110</v>
      </c>
      <c r="J17" s="11" t="s">
        <v>31</v>
      </c>
      <c r="K17" s="11" t="s">
        <v>110</v>
      </c>
      <c r="L17" s="11" t="s">
        <v>31</v>
      </c>
      <c r="M17" s="11" t="s">
        <v>111</v>
      </c>
      <c r="N17" s="12"/>
    </row>
    <row r="18" spans="1:14" s="1" customFormat="1" ht="15" customHeight="1" x14ac:dyDescent="0.25">
      <c r="A18" s="9" t="s">
        <v>112</v>
      </c>
      <c r="B18" s="10" t="s">
        <v>113</v>
      </c>
      <c r="C18" s="11" t="s">
        <v>28</v>
      </c>
      <c r="D18" s="11" t="s">
        <v>114</v>
      </c>
      <c r="E18" s="11" t="s">
        <v>28</v>
      </c>
      <c r="F18" s="11" t="s">
        <v>115</v>
      </c>
      <c r="G18" s="11" t="s">
        <v>31</v>
      </c>
      <c r="H18" s="11" t="s">
        <v>116</v>
      </c>
      <c r="I18" s="11" t="s">
        <v>31</v>
      </c>
      <c r="J18" s="11" t="s">
        <v>117</v>
      </c>
      <c r="K18" s="11" t="s">
        <v>31</v>
      </c>
      <c r="L18" s="11" t="s">
        <v>117</v>
      </c>
      <c r="M18" s="11" t="s">
        <v>118</v>
      </c>
      <c r="N18" s="12"/>
    </row>
    <row r="19" spans="1:14" s="1" customFormat="1" ht="15" customHeight="1" x14ac:dyDescent="0.25">
      <c r="A19" s="9" t="s">
        <v>119</v>
      </c>
      <c r="B19" s="10" t="s">
        <v>120</v>
      </c>
      <c r="C19" s="11" t="s">
        <v>121</v>
      </c>
      <c r="D19" s="11" t="s">
        <v>122</v>
      </c>
      <c r="E19" s="11" t="s">
        <v>123</v>
      </c>
      <c r="F19" s="11" t="s">
        <v>124</v>
      </c>
      <c r="G19" s="11" t="s">
        <v>125</v>
      </c>
      <c r="H19" s="11" t="s">
        <v>126</v>
      </c>
      <c r="I19" s="11" t="s">
        <v>127</v>
      </c>
      <c r="J19" s="11" t="s">
        <v>128</v>
      </c>
      <c r="K19" s="11" t="s">
        <v>129</v>
      </c>
      <c r="L19" s="11" t="s">
        <v>130</v>
      </c>
      <c r="M19" s="11" t="s">
        <v>131</v>
      </c>
      <c r="N19" s="12"/>
    </row>
    <row r="20" spans="1:14" s="1" customFormat="1" ht="15" customHeight="1" x14ac:dyDescent="0.25">
      <c r="A20" s="9" t="s">
        <v>132</v>
      </c>
      <c r="B20" s="10" t="s">
        <v>133</v>
      </c>
      <c r="C20" s="11" t="s">
        <v>134</v>
      </c>
      <c r="D20" s="11" t="s">
        <v>135</v>
      </c>
      <c r="E20" s="11" t="s">
        <v>136</v>
      </c>
      <c r="F20" s="11" t="s">
        <v>137</v>
      </c>
      <c r="G20" s="11" t="s">
        <v>138</v>
      </c>
      <c r="H20" s="11" t="s">
        <v>139</v>
      </c>
      <c r="I20" s="11" t="s">
        <v>140</v>
      </c>
      <c r="J20" s="11" t="s">
        <v>141</v>
      </c>
      <c r="K20" s="11" t="s">
        <v>142</v>
      </c>
      <c r="L20" s="11" t="s">
        <v>143</v>
      </c>
      <c r="M20" s="11" t="s">
        <v>144</v>
      </c>
      <c r="N20" s="12"/>
    </row>
    <row r="21" spans="1:14" s="1" customFormat="1" ht="15" customHeight="1" x14ac:dyDescent="0.25">
      <c r="A21" s="9" t="s">
        <v>145</v>
      </c>
      <c r="B21" s="10" t="s">
        <v>146</v>
      </c>
      <c r="C21" s="11" t="s">
        <v>147</v>
      </c>
      <c r="D21" s="11" t="s">
        <v>148</v>
      </c>
      <c r="E21" s="11" t="s">
        <v>149</v>
      </c>
      <c r="F21" s="11" t="s">
        <v>150</v>
      </c>
      <c r="G21" s="11" t="s">
        <v>151</v>
      </c>
      <c r="H21" s="11" t="s">
        <v>152</v>
      </c>
      <c r="I21" s="11" t="s">
        <v>153</v>
      </c>
      <c r="J21" s="11" t="s">
        <v>57</v>
      </c>
      <c r="K21" s="11" t="s">
        <v>154</v>
      </c>
      <c r="L21" s="11" t="s">
        <v>155</v>
      </c>
      <c r="M21" s="11" t="s">
        <v>156</v>
      </c>
      <c r="N21" s="12"/>
    </row>
    <row r="22" spans="1:14" s="1" customFormat="1" ht="15" customHeight="1" x14ac:dyDescent="0.25">
      <c r="A22" s="9" t="s">
        <v>157</v>
      </c>
      <c r="B22" s="10" t="s">
        <v>158</v>
      </c>
      <c r="C22" s="11" t="s">
        <v>159</v>
      </c>
      <c r="D22" s="11" t="s">
        <v>160</v>
      </c>
      <c r="E22" s="11" t="s">
        <v>161</v>
      </c>
      <c r="F22" s="11" t="s">
        <v>162</v>
      </c>
      <c r="G22" s="11" t="s">
        <v>163</v>
      </c>
      <c r="H22" s="11" t="s">
        <v>164</v>
      </c>
      <c r="I22" s="11" t="s">
        <v>165</v>
      </c>
      <c r="J22" s="11" t="s">
        <v>166</v>
      </c>
      <c r="K22" s="11" t="s">
        <v>167</v>
      </c>
      <c r="L22" s="11" t="s">
        <v>168</v>
      </c>
      <c r="M22" s="11" t="s">
        <v>169</v>
      </c>
      <c r="N22" s="12"/>
    </row>
    <row r="23" spans="1:14" s="1" customFormat="1" ht="15" customHeight="1" x14ac:dyDescent="0.25">
      <c r="A23" s="9" t="s">
        <v>170</v>
      </c>
      <c r="B23" s="10" t="s">
        <v>171</v>
      </c>
      <c r="C23" s="11" t="s">
        <v>172</v>
      </c>
      <c r="D23" s="11" t="s">
        <v>173</v>
      </c>
      <c r="E23" s="11" t="s">
        <v>174</v>
      </c>
      <c r="F23" s="11" t="s">
        <v>175</v>
      </c>
      <c r="G23" s="11" t="s">
        <v>176</v>
      </c>
      <c r="H23" s="11" t="s">
        <v>177</v>
      </c>
      <c r="I23" s="11" t="s">
        <v>178</v>
      </c>
      <c r="J23" s="11" t="s">
        <v>179</v>
      </c>
      <c r="K23" s="11" t="s">
        <v>180</v>
      </c>
      <c r="L23" s="11" t="s">
        <v>181</v>
      </c>
      <c r="M23" s="11" t="s">
        <v>182</v>
      </c>
      <c r="N23" s="12"/>
    </row>
    <row r="24" spans="1:14" s="1" customFormat="1" ht="15" customHeight="1" x14ac:dyDescent="0.25">
      <c r="A24" s="9" t="s">
        <v>183</v>
      </c>
      <c r="B24" s="10" t="s">
        <v>184</v>
      </c>
      <c r="C24" s="11" t="s">
        <v>185</v>
      </c>
      <c r="D24" s="11" t="s">
        <v>186</v>
      </c>
      <c r="E24" s="11" t="s">
        <v>187</v>
      </c>
      <c r="F24" s="11" t="s">
        <v>188</v>
      </c>
      <c r="G24" s="11" t="s">
        <v>189</v>
      </c>
      <c r="H24" s="11" t="s">
        <v>190</v>
      </c>
      <c r="I24" s="11" t="s">
        <v>191</v>
      </c>
      <c r="J24" s="11" t="s">
        <v>192</v>
      </c>
      <c r="K24" s="11" t="s">
        <v>193</v>
      </c>
      <c r="L24" s="11" t="s">
        <v>194</v>
      </c>
      <c r="M24" s="11" t="s">
        <v>195</v>
      </c>
      <c r="N24" s="12"/>
    </row>
    <row r="25" spans="1:14" s="1" customFormat="1" ht="15" customHeight="1" x14ac:dyDescent="0.25">
      <c r="A25" s="9" t="s">
        <v>196</v>
      </c>
      <c r="B25" s="10" t="s">
        <v>197</v>
      </c>
      <c r="C25" s="11" t="s">
        <v>198</v>
      </c>
      <c r="D25" s="11" t="s">
        <v>199</v>
      </c>
      <c r="E25" s="11" t="s">
        <v>200</v>
      </c>
      <c r="F25" s="11" t="s">
        <v>201</v>
      </c>
      <c r="G25" s="11" t="s">
        <v>202</v>
      </c>
      <c r="H25" s="11" t="s">
        <v>203</v>
      </c>
      <c r="I25" s="11" t="s">
        <v>204</v>
      </c>
      <c r="J25" s="11" t="s">
        <v>205</v>
      </c>
      <c r="K25" s="11" t="s">
        <v>206</v>
      </c>
      <c r="L25" s="11" t="s">
        <v>207</v>
      </c>
      <c r="M25" s="11" t="s">
        <v>208</v>
      </c>
      <c r="N25" s="12"/>
    </row>
    <row r="26" spans="1:14" s="1" customFormat="1" ht="15" customHeight="1" x14ac:dyDescent="0.25">
      <c r="A26" s="9" t="s">
        <v>209</v>
      </c>
      <c r="B26" s="10" t="s">
        <v>210</v>
      </c>
      <c r="C26" s="11" t="s">
        <v>211</v>
      </c>
      <c r="D26" s="11" t="s">
        <v>212</v>
      </c>
      <c r="E26" s="11" t="s">
        <v>213</v>
      </c>
      <c r="F26" s="11" t="s">
        <v>214</v>
      </c>
      <c r="G26" s="11" t="s">
        <v>215</v>
      </c>
      <c r="H26" s="11" t="s">
        <v>216</v>
      </c>
      <c r="I26" s="11" t="s">
        <v>217</v>
      </c>
      <c r="J26" s="11" t="s">
        <v>218</v>
      </c>
      <c r="K26" s="11" t="s">
        <v>219</v>
      </c>
      <c r="L26" s="11" t="s">
        <v>220</v>
      </c>
      <c r="M26" s="11" t="s">
        <v>221</v>
      </c>
      <c r="N26" s="12"/>
    </row>
    <row r="27" spans="1:14" s="1" customFormat="1" ht="15" customHeight="1" x14ac:dyDescent="0.25">
      <c r="A27" s="9" t="s">
        <v>222</v>
      </c>
      <c r="B27" s="10" t="s">
        <v>223</v>
      </c>
      <c r="C27" s="11" t="s">
        <v>224</v>
      </c>
      <c r="D27" s="11" t="s">
        <v>225</v>
      </c>
      <c r="E27" s="11" t="s">
        <v>226</v>
      </c>
      <c r="F27" s="11" t="s">
        <v>227</v>
      </c>
      <c r="G27" s="11" t="s">
        <v>228</v>
      </c>
      <c r="H27" s="11" t="s">
        <v>229</v>
      </c>
      <c r="I27" s="11" t="s">
        <v>230</v>
      </c>
      <c r="J27" s="11" t="s">
        <v>231</v>
      </c>
      <c r="K27" s="11" t="s">
        <v>232</v>
      </c>
      <c r="L27" s="11" t="s">
        <v>233</v>
      </c>
      <c r="M27" s="11" t="s">
        <v>234</v>
      </c>
      <c r="N27" s="12"/>
    </row>
    <row r="28" spans="1:14" s="1" customFormat="1" ht="15" customHeight="1" x14ac:dyDescent="0.25">
      <c r="A28" s="9" t="s">
        <v>235</v>
      </c>
      <c r="B28" s="10" t="s">
        <v>236</v>
      </c>
      <c r="C28" s="11" t="s">
        <v>237</v>
      </c>
      <c r="D28" s="11" t="s">
        <v>238</v>
      </c>
      <c r="E28" s="11" t="s">
        <v>239</v>
      </c>
      <c r="F28" s="11" t="s">
        <v>240</v>
      </c>
      <c r="G28" s="11" t="s">
        <v>241</v>
      </c>
      <c r="H28" s="11" t="s">
        <v>242</v>
      </c>
      <c r="I28" s="11" t="s">
        <v>243</v>
      </c>
      <c r="J28" s="11" t="s">
        <v>244</v>
      </c>
      <c r="K28" s="11" t="s">
        <v>245</v>
      </c>
      <c r="L28" s="11" t="s">
        <v>246</v>
      </c>
      <c r="M28" s="11" t="s">
        <v>247</v>
      </c>
      <c r="N28" s="12"/>
    </row>
    <row r="29" spans="1:14" s="1" customFormat="1" ht="15" customHeight="1" x14ac:dyDescent="0.25">
      <c r="A29" s="9" t="s">
        <v>248</v>
      </c>
      <c r="B29" s="10" t="s">
        <v>249</v>
      </c>
      <c r="C29" s="11" t="s">
        <v>250</v>
      </c>
      <c r="D29" s="11" t="s">
        <v>251</v>
      </c>
      <c r="E29" s="11" t="s">
        <v>252</v>
      </c>
      <c r="F29" s="11" t="s">
        <v>253</v>
      </c>
      <c r="G29" s="11" t="s">
        <v>254</v>
      </c>
      <c r="H29" s="11" t="s">
        <v>255</v>
      </c>
      <c r="I29" s="11" t="s">
        <v>256</v>
      </c>
      <c r="J29" s="11" t="s">
        <v>257</v>
      </c>
      <c r="K29" s="11" t="s">
        <v>258</v>
      </c>
      <c r="L29" s="11" t="s">
        <v>259</v>
      </c>
      <c r="M29" s="11" t="s">
        <v>260</v>
      </c>
      <c r="N29" s="12"/>
    </row>
    <row r="30" spans="1:14" s="1" customFormat="1" ht="15" customHeight="1" x14ac:dyDescent="0.25">
      <c r="A30" s="9" t="s">
        <v>261</v>
      </c>
      <c r="B30" s="10" t="s">
        <v>262</v>
      </c>
      <c r="C30" s="11" t="s">
        <v>263</v>
      </c>
      <c r="D30" s="11" t="s">
        <v>264</v>
      </c>
      <c r="E30" s="11" t="s">
        <v>265</v>
      </c>
      <c r="F30" s="11" t="s">
        <v>266</v>
      </c>
      <c r="G30" s="11" t="s">
        <v>267</v>
      </c>
      <c r="H30" s="11" t="s">
        <v>268</v>
      </c>
      <c r="I30" s="11" t="s">
        <v>269</v>
      </c>
      <c r="J30" s="11" t="s">
        <v>270</v>
      </c>
      <c r="K30" s="11" t="s">
        <v>271</v>
      </c>
      <c r="L30" s="11" t="s">
        <v>272</v>
      </c>
      <c r="M30" s="11" t="s">
        <v>273</v>
      </c>
      <c r="N30" s="12"/>
    </row>
    <row r="31" spans="1:14" s="1" customFormat="1" ht="15" customHeight="1" x14ac:dyDescent="0.25">
      <c r="A31" s="9" t="s">
        <v>274</v>
      </c>
      <c r="B31" s="10" t="s">
        <v>275</v>
      </c>
      <c r="C31" s="11" t="s">
        <v>276</v>
      </c>
      <c r="D31" s="11" t="s">
        <v>277</v>
      </c>
      <c r="E31" s="11" t="s">
        <v>278</v>
      </c>
      <c r="F31" s="11" t="s">
        <v>279</v>
      </c>
      <c r="G31" s="11" t="s">
        <v>280</v>
      </c>
      <c r="H31" s="11" t="s">
        <v>281</v>
      </c>
      <c r="I31" s="11" t="s">
        <v>282</v>
      </c>
      <c r="J31" s="11" t="s">
        <v>283</v>
      </c>
      <c r="K31" s="11" t="s">
        <v>284</v>
      </c>
      <c r="L31" s="11" t="s">
        <v>285</v>
      </c>
      <c r="M31" s="11" t="s">
        <v>286</v>
      </c>
      <c r="N31" s="12"/>
    </row>
    <row r="32" spans="1:14" s="1" customFormat="1" ht="15" customHeight="1" x14ac:dyDescent="0.25">
      <c r="A32" s="9" t="s">
        <v>287</v>
      </c>
      <c r="B32" s="10" t="s">
        <v>288</v>
      </c>
      <c r="C32" s="11" t="s">
        <v>289</v>
      </c>
      <c r="D32" s="11" t="s">
        <v>290</v>
      </c>
      <c r="E32" s="11" t="s">
        <v>291</v>
      </c>
      <c r="F32" s="11" t="s">
        <v>292</v>
      </c>
      <c r="G32" s="11" t="s">
        <v>293</v>
      </c>
      <c r="H32" s="11" t="s">
        <v>294</v>
      </c>
      <c r="I32" s="11" t="s">
        <v>295</v>
      </c>
      <c r="J32" s="11" t="s">
        <v>296</v>
      </c>
      <c r="K32" s="11" t="s">
        <v>297</v>
      </c>
      <c r="L32" s="11" t="s">
        <v>298</v>
      </c>
      <c r="M32" s="11" t="s">
        <v>299</v>
      </c>
      <c r="N32" s="12"/>
    </row>
    <row r="33" spans="1:14" s="1" customFormat="1" ht="15" customHeight="1" x14ac:dyDescent="0.25">
      <c r="A33" s="9" t="s">
        <v>300</v>
      </c>
      <c r="B33" s="10" t="s">
        <v>301</v>
      </c>
      <c r="C33" s="11" t="s">
        <v>302</v>
      </c>
      <c r="D33" s="11" t="s">
        <v>303</v>
      </c>
      <c r="E33" s="11" t="s">
        <v>304</v>
      </c>
      <c r="F33" s="11" t="s">
        <v>305</v>
      </c>
      <c r="G33" s="11" t="s">
        <v>306</v>
      </c>
      <c r="H33" s="11" t="s">
        <v>307</v>
      </c>
      <c r="I33" s="11" t="s">
        <v>308</v>
      </c>
      <c r="J33" s="11" t="s">
        <v>309</v>
      </c>
      <c r="K33" s="11" t="s">
        <v>310</v>
      </c>
      <c r="L33" s="11" t="s">
        <v>311</v>
      </c>
      <c r="M33" s="11" t="s">
        <v>312</v>
      </c>
      <c r="N33" s="12"/>
    </row>
    <row r="34" spans="1:14" s="1" customFormat="1" ht="15" customHeight="1" x14ac:dyDescent="0.25">
      <c r="A34" s="9" t="s">
        <v>313</v>
      </c>
      <c r="B34" s="10" t="s">
        <v>314</v>
      </c>
      <c r="C34" s="11" t="s">
        <v>315</v>
      </c>
      <c r="D34" s="11" t="s">
        <v>316</v>
      </c>
      <c r="E34" s="11" t="s">
        <v>317</v>
      </c>
      <c r="F34" s="11" t="s">
        <v>318</v>
      </c>
      <c r="G34" s="11" t="s">
        <v>319</v>
      </c>
      <c r="H34" s="11" t="s">
        <v>320</v>
      </c>
      <c r="I34" s="11" t="s">
        <v>321</v>
      </c>
      <c r="J34" s="11" t="s">
        <v>322</v>
      </c>
      <c r="K34" s="11" t="s">
        <v>323</v>
      </c>
      <c r="L34" s="11" t="s">
        <v>324</v>
      </c>
      <c r="M34" s="11" t="s">
        <v>325</v>
      </c>
      <c r="N34" s="12"/>
    </row>
    <row r="35" spans="1:14" s="1" customFormat="1" ht="15" customHeight="1" x14ac:dyDescent="0.25">
      <c r="A35" s="9" t="s">
        <v>326</v>
      </c>
      <c r="B35" s="10" t="s">
        <v>327</v>
      </c>
      <c r="C35" s="11" t="s">
        <v>328</v>
      </c>
      <c r="D35" s="11" t="s">
        <v>329</v>
      </c>
      <c r="E35" s="11" t="s">
        <v>330</v>
      </c>
      <c r="F35" s="11" t="s">
        <v>331</v>
      </c>
      <c r="G35" s="11" t="s">
        <v>332</v>
      </c>
      <c r="H35" s="11" t="s">
        <v>333</v>
      </c>
      <c r="I35" s="11" t="s">
        <v>334</v>
      </c>
      <c r="J35" s="11" t="s">
        <v>335</v>
      </c>
      <c r="K35" s="11" t="s">
        <v>336</v>
      </c>
      <c r="L35" s="11" t="s">
        <v>337</v>
      </c>
      <c r="M35" s="11" t="s">
        <v>338</v>
      </c>
      <c r="N35" s="12"/>
    </row>
    <row r="36" spans="1:14" s="1" customFormat="1" ht="15" customHeight="1" x14ac:dyDescent="0.25">
      <c r="A36" s="9" t="s">
        <v>339</v>
      </c>
      <c r="B36" s="10" t="s">
        <v>340</v>
      </c>
      <c r="C36" s="11" t="s">
        <v>341</v>
      </c>
      <c r="D36" s="11" t="s">
        <v>342</v>
      </c>
      <c r="E36" s="11" t="s">
        <v>343</v>
      </c>
      <c r="F36" s="11" t="s">
        <v>344</v>
      </c>
      <c r="G36" s="11" t="s">
        <v>345</v>
      </c>
      <c r="H36" s="11" t="s">
        <v>346</v>
      </c>
      <c r="I36" s="11" t="s">
        <v>347</v>
      </c>
      <c r="J36" s="11" t="s">
        <v>348</v>
      </c>
      <c r="K36" s="11" t="s">
        <v>349</v>
      </c>
      <c r="L36" s="11" t="s">
        <v>350</v>
      </c>
      <c r="M36" s="11" t="s">
        <v>351</v>
      </c>
      <c r="N36" s="12"/>
    </row>
    <row r="37" spans="1:14" s="1" customFormat="1" ht="15" customHeight="1" x14ac:dyDescent="0.25">
      <c r="A37" s="9" t="s">
        <v>352</v>
      </c>
      <c r="B37" s="10" t="s">
        <v>353</v>
      </c>
      <c r="C37" s="11" t="s">
        <v>354</v>
      </c>
      <c r="D37" s="11" t="s">
        <v>355</v>
      </c>
      <c r="E37" s="11" t="s">
        <v>356</v>
      </c>
      <c r="F37" s="11" t="s">
        <v>357</v>
      </c>
      <c r="G37" s="11" t="s">
        <v>358</v>
      </c>
      <c r="H37" s="11" t="s">
        <v>359</v>
      </c>
      <c r="I37" s="11" t="s">
        <v>360</v>
      </c>
      <c r="J37" s="11" t="s">
        <v>361</v>
      </c>
      <c r="K37" s="11" t="s">
        <v>362</v>
      </c>
      <c r="L37" s="11" t="s">
        <v>363</v>
      </c>
      <c r="M37" s="11" t="s">
        <v>364</v>
      </c>
      <c r="N37" s="12"/>
    </row>
    <row r="38" spans="1:14" s="1" customFormat="1" ht="15" customHeight="1" x14ac:dyDescent="0.25">
      <c r="A38" s="9" t="s">
        <v>365</v>
      </c>
      <c r="B38" s="10" t="s">
        <v>366</v>
      </c>
      <c r="C38" s="11" t="s">
        <v>367</v>
      </c>
      <c r="D38" s="11" t="s">
        <v>368</v>
      </c>
      <c r="E38" s="11" t="s">
        <v>369</v>
      </c>
      <c r="F38" s="11" t="s">
        <v>370</v>
      </c>
      <c r="G38" s="11" t="s">
        <v>371</v>
      </c>
      <c r="H38" s="11" t="s">
        <v>372</v>
      </c>
      <c r="I38" s="11" t="s">
        <v>373</v>
      </c>
      <c r="J38" s="11" t="s">
        <v>374</v>
      </c>
      <c r="K38" s="11" t="s">
        <v>375</v>
      </c>
      <c r="L38" s="11" t="s">
        <v>376</v>
      </c>
      <c r="M38" s="11" t="s">
        <v>377</v>
      </c>
      <c r="N38" s="12"/>
    </row>
    <row r="39" spans="1:14" s="1" customFormat="1" ht="15" customHeight="1" x14ac:dyDescent="0.25">
      <c r="A39" s="9" t="s">
        <v>378</v>
      </c>
      <c r="B39" s="10" t="s">
        <v>379</v>
      </c>
      <c r="C39" s="11" t="s">
        <v>380</v>
      </c>
      <c r="D39" s="11" t="s">
        <v>381</v>
      </c>
      <c r="E39" s="11" t="s">
        <v>382</v>
      </c>
      <c r="F39" s="11" t="s">
        <v>383</v>
      </c>
      <c r="G39" s="11" t="s">
        <v>384</v>
      </c>
      <c r="H39" s="11" t="s">
        <v>385</v>
      </c>
      <c r="I39" s="11" t="s">
        <v>386</v>
      </c>
      <c r="J39" s="11" t="s">
        <v>387</v>
      </c>
      <c r="K39" s="11" t="s">
        <v>388</v>
      </c>
      <c r="L39" s="11" t="s">
        <v>389</v>
      </c>
      <c r="M39" s="11" t="s">
        <v>390</v>
      </c>
      <c r="N39" s="12"/>
    </row>
    <row r="40" spans="1:14" s="1" customFormat="1" ht="15" customHeight="1" x14ac:dyDescent="0.25">
      <c r="A40" s="9" t="s">
        <v>391</v>
      </c>
      <c r="B40" s="10" t="s">
        <v>392</v>
      </c>
      <c r="C40" s="11" t="s">
        <v>393</v>
      </c>
      <c r="D40" s="11" t="s">
        <v>394</v>
      </c>
      <c r="E40" s="11" t="s">
        <v>395</v>
      </c>
      <c r="F40" s="11" t="s">
        <v>396</v>
      </c>
      <c r="G40" s="11" t="s">
        <v>397</v>
      </c>
      <c r="H40" s="11" t="s">
        <v>398</v>
      </c>
      <c r="I40" s="11" t="s">
        <v>399</v>
      </c>
      <c r="J40" s="11" t="s">
        <v>400</v>
      </c>
      <c r="K40" s="11" t="s">
        <v>401</v>
      </c>
      <c r="L40" s="11" t="s">
        <v>402</v>
      </c>
      <c r="M40" s="11" t="s">
        <v>403</v>
      </c>
      <c r="N40" s="12"/>
    </row>
    <row r="41" spans="1:14" s="1" customFormat="1" ht="15" customHeight="1" x14ac:dyDescent="0.25">
      <c r="A41" s="9" t="s">
        <v>404</v>
      </c>
      <c r="B41" s="10" t="s">
        <v>405</v>
      </c>
      <c r="C41" s="11" t="s">
        <v>406</v>
      </c>
      <c r="D41" s="11" t="s">
        <v>407</v>
      </c>
      <c r="E41" s="11" t="s">
        <v>408</v>
      </c>
      <c r="F41" s="11" t="s">
        <v>409</v>
      </c>
      <c r="G41" s="11" t="s">
        <v>410</v>
      </c>
      <c r="H41" s="11" t="s">
        <v>411</v>
      </c>
      <c r="I41" s="11" t="s">
        <v>412</v>
      </c>
      <c r="J41" s="11" t="s">
        <v>413</v>
      </c>
      <c r="K41" s="11" t="s">
        <v>414</v>
      </c>
      <c r="L41" s="11" t="s">
        <v>415</v>
      </c>
      <c r="M41" s="11" t="s">
        <v>416</v>
      </c>
      <c r="N41" s="12"/>
    </row>
    <row r="42" spans="1:14" s="1" customFormat="1" ht="15" customHeight="1" x14ac:dyDescent="0.25">
      <c r="A42" s="9" t="s">
        <v>417</v>
      </c>
      <c r="B42" s="10" t="s">
        <v>418</v>
      </c>
      <c r="C42" s="11" t="s">
        <v>419</v>
      </c>
      <c r="D42" s="11" t="s">
        <v>420</v>
      </c>
      <c r="E42" s="11" t="s">
        <v>421</v>
      </c>
      <c r="F42" s="11" t="s">
        <v>422</v>
      </c>
      <c r="G42" s="11" t="s">
        <v>423</v>
      </c>
      <c r="H42" s="11" t="s">
        <v>424</v>
      </c>
      <c r="I42" s="11" t="s">
        <v>425</v>
      </c>
      <c r="J42" s="11" t="s">
        <v>426</v>
      </c>
      <c r="K42" s="11" t="s">
        <v>427</v>
      </c>
      <c r="L42" s="11" t="s">
        <v>428</v>
      </c>
      <c r="M42" s="11" t="s">
        <v>429</v>
      </c>
      <c r="N42" s="12"/>
    </row>
    <row r="43" spans="1:14" s="1" customFormat="1" ht="15" customHeight="1" x14ac:dyDescent="0.25">
      <c r="A43" s="9" t="s">
        <v>430</v>
      </c>
      <c r="B43" s="10" t="s">
        <v>431</v>
      </c>
      <c r="C43" s="11" t="s">
        <v>432</v>
      </c>
      <c r="D43" s="11" t="s">
        <v>433</v>
      </c>
      <c r="E43" s="11" t="s">
        <v>434</v>
      </c>
      <c r="F43" s="11" t="s">
        <v>435</v>
      </c>
      <c r="G43" s="11" t="s">
        <v>436</v>
      </c>
      <c r="H43" s="11" t="s">
        <v>437</v>
      </c>
      <c r="I43" s="11" t="s">
        <v>438</v>
      </c>
      <c r="J43" s="11" t="s">
        <v>439</v>
      </c>
      <c r="K43" s="11" t="s">
        <v>440</v>
      </c>
      <c r="L43" s="11" t="s">
        <v>441</v>
      </c>
      <c r="M43" s="11" t="s">
        <v>182</v>
      </c>
      <c r="N43" s="12"/>
    </row>
    <row r="44" spans="1:14" s="1" customFormat="1" ht="15" customHeight="1" x14ac:dyDescent="0.25">
      <c r="A44" s="9" t="s">
        <v>442</v>
      </c>
      <c r="B44" s="10" t="s">
        <v>443</v>
      </c>
      <c r="C44" s="11" t="s">
        <v>444</v>
      </c>
      <c r="D44" s="11" t="s">
        <v>445</v>
      </c>
      <c r="E44" s="11" t="s">
        <v>446</v>
      </c>
      <c r="F44" s="11" t="s">
        <v>447</v>
      </c>
      <c r="G44" s="11" t="s">
        <v>448</v>
      </c>
      <c r="H44" s="11" t="s">
        <v>449</v>
      </c>
      <c r="I44" s="11" t="s">
        <v>450</v>
      </c>
      <c r="J44" s="11" t="s">
        <v>451</v>
      </c>
      <c r="K44" s="11" t="s">
        <v>452</v>
      </c>
      <c r="L44" s="11" t="s">
        <v>453</v>
      </c>
      <c r="M44" s="11" t="s">
        <v>96</v>
      </c>
      <c r="N44" s="12"/>
    </row>
    <row r="45" spans="1:14" s="1" customFormat="1" ht="15" customHeight="1" x14ac:dyDescent="0.25">
      <c r="A45" s="9" t="s">
        <v>454</v>
      </c>
      <c r="B45" s="10" t="s">
        <v>455</v>
      </c>
      <c r="C45" s="11" t="s">
        <v>456</v>
      </c>
      <c r="D45" s="11" t="s">
        <v>457</v>
      </c>
      <c r="E45" s="11" t="s">
        <v>458</v>
      </c>
      <c r="F45" s="11" t="s">
        <v>459</v>
      </c>
      <c r="G45" s="11" t="s">
        <v>460</v>
      </c>
      <c r="H45" s="11" t="s">
        <v>461</v>
      </c>
      <c r="I45" s="11" t="s">
        <v>462</v>
      </c>
      <c r="J45" s="11" t="s">
        <v>463</v>
      </c>
      <c r="K45" s="11" t="s">
        <v>464</v>
      </c>
      <c r="L45" s="11" t="s">
        <v>465</v>
      </c>
      <c r="M45" s="11" t="s">
        <v>466</v>
      </c>
      <c r="N45" s="12"/>
    </row>
    <row r="46" spans="1:14" s="1" customFormat="1" ht="15" customHeight="1" x14ac:dyDescent="0.25">
      <c r="A46" s="9" t="s">
        <v>467</v>
      </c>
      <c r="B46" s="10" t="s">
        <v>468</v>
      </c>
      <c r="C46" s="11" t="s">
        <v>469</v>
      </c>
      <c r="D46" s="11" t="s">
        <v>470</v>
      </c>
      <c r="E46" s="11" t="s">
        <v>253</v>
      </c>
      <c r="F46" s="11" t="s">
        <v>471</v>
      </c>
      <c r="G46" s="11" t="s">
        <v>472</v>
      </c>
      <c r="H46" s="11" t="s">
        <v>473</v>
      </c>
      <c r="I46" s="11" t="s">
        <v>474</v>
      </c>
      <c r="J46" s="11" t="s">
        <v>475</v>
      </c>
      <c r="K46" s="11" t="s">
        <v>476</v>
      </c>
      <c r="L46" s="11" t="s">
        <v>477</v>
      </c>
      <c r="M46" s="11" t="s">
        <v>478</v>
      </c>
      <c r="N46" s="12"/>
    </row>
    <row r="47" spans="1:14" s="1" customFormat="1" ht="15" customHeight="1" x14ac:dyDescent="0.25">
      <c r="A47" s="9" t="s">
        <v>479</v>
      </c>
      <c r="B47" s="10" t="s">
        <v>480</v>
      </c>
      <c r="C47" s="11" t="s">
        <v>481</v>
      </c>
      <c r="D47" s="11" t="s">
        <v>482</v>
      </c>
      <c r="E47" s="11" t="s">
        <v>483</v>
      </c>
      <c r="F47" s="11" t="s">
        <v>484</v>
      </c>
      <c r="G47" s="11" t="s">
        <v>485</v>
      </c>
      <c r="H47" s="11" t="s">
        <v>486</v>
      </c>
      <c r="I47" s="11" t="s">
        <v>487</v>
      </c>
      <c r="J47" s="11" t="s">
        <v>488</v>
      </c>
      <c r="K47" s="11" t="s">
        <v>489</v>
      </c>
      <c r="L47" s="11" t="s">
        <v>490</v>
      </c>
      <c r="M47" s="11" t="s">
        <v>491</v>
      </c>
      <c r="N47" s="12"/>
    </row>
    <row r="48" spans="1:14" s="1" customFormat="1" ht="15" customHeight="1" x14ac:dyDescent="0.25">
      <c r="A48" s="9" t="s">
        <v>492</v>
      </c>
      <c r="B48" s="10" t="s">
        <v>493</v>
      </c>
      <c r="C48" s="11" t="s">
        <v>494</v>
      </c>
      <c r="D48" s="11" t="s">
        <v>495</v>
      </c>
      <c r="E48" s="11" t="s">
        <v>496</v>
      </c>
      <c r="F48" s="11" t="s">
        <v>497</v>
      </c>
      <c r="G48" s="11" t="s">
        <v>498</v>
      </c>
      <c r="H48" s="11" t="s">
        <v>499</v>
      </c>
      <c r="I48" s="11" t="s">
        <v>500</v>
      </c>
      <c r="J48" s="11" t="s">
        <v>501</v>
      </c>
      <c r="K48" s="11" t="s">
        <v>502</v>
      </c>
      <c r="L48" s="11" t="s">
        <v>503</v>
      </c>
      <c r="M48" s="11" t="s">
        <v>504</v>
      </c>
      <c r="N48" s="12"/>
    </row>
    <row r="49" spans="1:14" s="1" customFormat="1" ht="15" customHeight="1" x14ac:dyDescent="0.25">
      <c r="A49" s="9" t="s">
        <v>505</v>
      </c>
      <c r="B49" s="10" t="s">
        <v>506</v>
      </c>
      <c r="C49" s="11" t="s">
        <v>507</v>
      </c>
      <c r="D49" s="11" t="s">
        <v>508</v>
      </c>
      <c r="E49" s="11" t="s">
        <v>509</v>
      </c>
      <c r="F49" s="11" t="s">
        <v>510</v>
      </c>
      <c r="G49" s="11" t="s">
        <v>511</v>
      </c>
      <c r="H49" s="11" t="s">
        <v>512</v>
      </c>
      <c r="I49" s="11" t="s">
        <v>513</v>
      </c>
      <c r="J49" s="11" t="s">
        <v>514</v>
      </c>
      <c r="K49" s="11" t="s">
        <v>515</v>
      </c>
      <c r="L49" s="11" t="s">
        <v>516</v>
      </c>
      <c r="M49" s="11" t="s">
        <v>517</v>
      </c>
      <c r="N49" s="12"/>
    </row>
    <row r="50" spans="1:14" s="1" customFormat="1" ht="15" customHeight="1" x14ac:dyDescent="0.25">
      <c r="A50" s="9" t="s">
        <v>518</v>
      </c>
      <c r="B50" s="10" t="s">
        <v>519</v>
      </c>
      <c r="C50" s="11" t="s">
        <v>520</v>
      </c>
      <c r="D50" s="11" t="s">
        <v>521</v>
      </c>
      <c r="E50" s="11" t="s">
        <v>522</v>
      </c>
      <c r="F50" s="11" t="s">
        <v>523</v>
      </c>
      <c r="G50" s="11" t="s">
        <v>524</v>
      </c>
      <c r="H50" s="11" t="s">
        <v>525</v>
      </c>
      <c r="I50" s="11" t="s">
        <v>526</v>
      </c>
      <c r="J50" s="11" t="s">
        <v>31</v>
      </c>
      <c r="K50" s="11" t="s">
        <v>527</v>
      </c>
      <c r="L50" s="11" t="s">
        <v>31</v>
      </c>
      <c r="M50" s="11" t="s">
        <v>528</v>
      </c>
      <c r="N50" s="12"/>
    </row>
    <row r="51" spans="1:14" s="1" customFormat="1" ht="15" customHeight="1" x14ac:dyDescent="0.25">
      <c r="A51" s="9" t="s">
        <v>529</v>
      </c>
      <c r="B51" s="10" t="s">
        <v>530</v>
      </c>
      <c r="C51" s="11" t="s">
        <v>531</v>
      </c>
      <c r="D51" s="11" t="s">
        <v>28</v>
      </c>
      <c r="E51" s="11" t="s">
        <v>532</v>
      </c>
      <c r="F51" s="11" t="s">
        <v>28</v>
      </c>
      <c r="G51" s="11" t="s">
        <v>533</v>
      </c>
      <c r="H51" s="11" t="s">
        <v>31</v>
      </c>
      <c r="I51" s="11" t="s">
        <v>534</v>
      </c>
      <c r="J51" s="11" t="s">
        <v>31</v>
      </c>
      <c r="K51" s="11" t="s">
        <v>534</v>
      </c>
      <c r="L51" s="11" t="s">
        <v>31</v>
      </c>
      <c r="M51" s="11" t="s">
        <v>535</v>
      </c>
      <c r="N51" s="12"/>
    </row>
    <row r="52" spans="1:14" s="1" customFormat="1" ht="15" customHeight="1" x14ac:dyDescent="0.25">
      <c r="A52" s="9" t="s">
        <v>536</v>
      </c>
      <c r="B52" s="10" t="s">
        <v>537</v>
      </c>
      <c r="C52" s="11" t="s">
        <v>538</v>
      </c>
      <c r="D52" s="11" t="s">
        <v>28</v>
      </c>
      <c r="E52" s="11" t="s">
        <v>539</v>
      </c>
      <c r="F52" s="11" t="s">
        <v>28</v>
      </c>
      <c r="G52" s="11" t="s">
        <v>540</v>
      </c>
      <c r="H52" s="11" t="s">
        <v>31</v>
      </c>
      <c r="I52" s="11" t="s">
        <v>541</v>
      </c>
      <c r="J52" s="11" t="s">
        <v>31</v>
      </c>
      <c r="K52" s="11" t="s">
        <v>541</v>
      </c>
      <c r="L52" s="11" t="s">
        <v>31</v>
      </c>
      <c r="M52" s="11" t="s">
        <v>542</v>
      </c>
      <c r="N52" s="12"/>
    </row>
    <row r="53" spans="1:14" s="1" customFormat="1" ht="15" customHeight="1" x14ac:dyDescent="0.25">
      <c r="A53" s="9" t="s">
        <v>543</v>
      </c>
      <c r="B53" s="10" t="s">
        <v>544</v>
      </c>
      <c r="C53" s="11" t="s">
        <v>545</v>
      </c>
      <c r="D53" s="11" t="s">
        <v>28</v>
      </c>
      <c r="E53" s="11" t="s">
        <v>546</v>
      </c>
      <c r="F53" s="11" t="s">
        <v>28</v>
      </c>
      <c r="G53" s="11" t="s">
        <v>547</v>
      </c>
      <c r="H53" s="11" t="s">
        <v>31</v>
      </c>
      <c r="I53" s="11" t="s">
        <v>548</v>
      </c>
      <c r="J53" s="11" t="s">
        <v>31</v>
      </c>
      <c r="K53" s="11" t="s">
        <v>548</v>
      </c>
      <c r="L53" s="11" t="s">
        <v>31</v>
      </c>
      <c r="M53" s="11" t="s">
        <v>549</v>
      </c>
      <c r="N53" s="12"/>
    </row>
    <row r="54" spans="1:14" s="1" customFormat="1" ht="15" customHeight="1" x14ac:dyDescent="0.25">
      <c r="A54" s="9" t="s">
        <v>550</v>
      </c>
      <c r="B54" s="10" t="s">
        <v>551</v>
      </c>
      <c r="C54" s="11" t="s">
        <v>552</v>
      </c>
      <c r="D54" s="11" t="s">
        <v>28</v>
      </c>
      <c r="E54" s="11" t="s">
        <v>28</v>
      </c>
      <c r="F54" s="11" t="s">
        <v>28</v>
      </c>
      <c r="G54" s="11" t="s">
        <v>31</v>
      </c>
      <c r="H54" s="11" t="s">
        <v>31</v>
      </c>
      <c r="I54" s="11" t="s">
        <v>31</v>
      </c>
      <c r="J54" s="11" t="s">
        <v>31</v>
      </c>
      <c r="K54" s="11" t="s">
        <v>31</v>
      </c>
      <c r="L54" s="11" t="s">
        <v>31</v>
      </c>
      <c r="M54" s="11" t="s">
        <v>553</v>
      </c>
      <c r="N54" s="12"/>
    </row>
    <row r="55" spans="1:14" s="1" customFormat="1" ht="15" customHeight="1" x14ac:dyDescent="0.25">
      <c r="A55" s="9" t="s">
        <v>554</v>
      </c>
      <c r="B55" s="10" t="s">
        <v>555</v>
      </c>
      <c r="C55" s="11" t="s">
        <v>556</v>
      </c>
      <c r="D55" s="11" t="s">
        <v>28</v>
      </c>
      <c r="E55" s="11" t="s">
        <v>557</v>
      </c>
      <c r="F55" s="11" t="s">
        <v>28</v>
      </c>
      <c r="G55" s="11" t="s">
        <v>558</v>
      </c>
      <c r="H55" s="11" t="s">
        <v>31</v>
      </c>
      <c r="I55" s="11" t="s">
        <v>559</v>
      </c>
      <c r="J55" s="11" t="s">
        <v>31</v>
      </c>
      <c r="K55" s="11" t="s">
        <v>559</v>
      </c>
      <c r="L55" s="11" t="s">
        <v>31</v>
      </c>
      <c r="M55" s="11" t="s">
        <v>560</v>
      </c>
      <c r="N55" s="12"/>
    </row>
    <row r="56" spans="1:14" s="1" customFormat="1" ht="15" customHeight="1" x14ac:dyDescent="0.25">
      <c r="A56" s="9" t="s">
        <v>561</v>
      </c>
      <c r="B56" s="10" t="s">
        <v>562</v>
      </c>
      <c r="C56" s="11" t="s">
        <v>563</v>
      </c>
      <c r="D56" s="11" t="s">
        <v>510</v>
      </c>
      <c r="E56" s="11" t="s">
        <v>523</v>
      </c>
      <c r="F56" s="11" t="s">
        <v>28</v>
      </c>
      <c r="G56" s="11" t="s">
        <v>564</v>
      </c>
      <c r="H56" s="11" t="s">
        <v>31</v>
      </c>
      <c r="I56" s="11" t="s">
        <v>31</v>
      </c>
      <c r="J56" s="11" t="s">
        <v>31</v>
      </c>
      <c r="K56" s="11" t="s">
        <v>31</v>
      </c>
      <c r="L56" s="11" t="s">
        <v>31</v>
      </c>
      <c r="M56" s="11" t="s">
        <v>553</v>
      </c>
      <c r="N56" s="12"/>
    </row>
    <row r="57" spans="1:14" s="1" customFormat="1" ht="15" customHeight="1" x14ac:dyDescent="0.25">
      <c r="A57" s="9" t="s">
        <v>565</v>
      </c>
      <c r="B57" s="10" t="s">
        <v>566</v>
      </c>
      <c r="C57" s="11" t="s">
        <v>567</v>
      </c>
      <c r="D57" s="11" t="s">
        <v>568</v>
      </c>
      <c r="E57" s="11" t="s">
        <v>28</v>
      </c>
      <c r="F57" s="11" t="s">
        <v>510</v>
      </c>
      <c r="G57" s="11" t="s">
        <v>31</v>
      </c>
      <c r="H57" s="11" t="s">
        <v>569</v>
      </c>
      <c r="I57" s="11" t="s">
        <v>31</v>
      </c>
      <c r="J57" s="11" t="s">
        <v>570</v>
      </c>
      <c r="K57" s="11" t="s">
        <v>31</v>
      </c>
      <c r="L57" s="11" t="s">
        <v>571</v>
      </c>
      <c r="M57" s="11" t="s">
        <v>572</v>
      </c>
      <c r="N57" s="12"/>
    </row>
  </sheetData>
  <mergeCells count="10">
    <mergeCell ref="J1:M1"/>
    <mergeCell ref="A2:M2"/>
    <mergeCell ref="A3:M3"/>
    <mergeCell ref="A4:A5"/>
    <mergeCell ref="B4:B5"/>
    <mergeCell ref="C4:D4"/>
    <mergeCell ref="E4:F4"/>
    <mergeCell ref="G4:H4"/>
    <mergeCell ref="I4:J4"/>
    <mergeCell ref="K4:L4"/>
  </mergeCells>
  <pageMargins left="0.39370078740157483" right="0.39370078740157483" top="0.39370078740157483" bottom="0.39370078740157483" header="0" footer="0"/>
  <pageSetup scale="69" pageOrder="overThenDown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view="pageBreakPreview" zoomScale="110" zoomScaleNormal="100" zoomScaleSheetLayoutView="110" workbookViewId="0">
      <selection activeCell="F39" sqref="F38:F39"/>
    </sheetView>
  </sheetViews>
  <sheetFormatPr defaultColWidth="10.6640625" defaultRowHeight="12" outlineLevelRow="2" x14ac:dyDescent="0.2"/>
  <cols>
    <col min="1" max="1" width="10" customWidth="1"/>
    <col min="2" max="2" width="23.5" customWidth="1"/>
    <col min="3" max="3" width="13.6640625" customWidth="1"/>
    <col min="4" max="4" width="17.5" customWidth="1"/>
    <col min="5" max="5" width="14.6640625" customWidth="1"/>
    <col min="6" max="6" width="17.5" style="78" customWidth="1"/>
    <col min="7" max="7" width="13.1640625" customWidth="1"/>
    <col min="8" max="8" width="17.5" style="78" customWidth="1"/>
    <col min="257" max="257" width="10" customWidth="1"/>
    <col min="258" max="258" width="23.5" customWidth="1"/>
    <col min="259" max="259" width="10.33203125" customWidth="1"/>
    <col min="260" max="260" width="17.5" customWidth="1"/>
    <col min="261" max="261" width="10.1640625" customWidth="1"/>
    <col min="262" max="262" width="17.5" customWidth="1"/>
    <col min="263" max="263" width="9.5" customWidth="1"/>
    <col min="264" max="264" width="17.5" customWidth="1"/>
    <col min="513" max="513" width="10" customWidth="1"/>
    <col min="514" max="514" width="23.5" customWidth="1"/>
    <col min="515" max="515" width="10.33203125" customWidth="1"/>
    <col min="516" max="516" width="17.5" customWidth="1"/>
    <col min="517" max="517" width="10.1640625" customWidth="1"/>
    <col min="518" max="518" width="17.5" customWidth="1"/>
    <col min="519" max="519" width="9.5" customWidth="1"/>
    <col min="520" max="520" width="17.5" customWidth="1"/>
    <col min="769" max="769" width="10" customWidth="1"/>
    <col min="770" max="770" width="23.5" customWidth="1"/>
    <col min="771" max="771" width="10.33203125" customWidth="1"/>
    <col min="772" max="772" width="17.5" customWidth="1"/>
    <col min="773" max="773" width="10.1640625" customWidth="1"/>
    <col min="774" max="774" width="17.5" customWidth="1"/>
    <col min="775" max="775" width="9.5" customWidth="1"/>
    <col min="776" max="776" width="17.5" customWidth="1"/>
    <col min="1025" max="1025" width="10" customWidth="1"/>
    <col min="1026" max="1026" width="23.5" customWidth="1"/>
    <col min="1027" max="1027" width="10.33203125" customWidth="1"/>
    <col min="1028" max="1028" width="17.5" customWidth="1"/>
    <col min="1029" max="1029" width="10.1640625" customWidth="1"/>
    <col min="1030" max="1030" width="17.5" customWidth="1"/>
    <col min="1031" max="1031" width="9.5" customWidth="1"/>
    <col min="1032" max="1032" width="17.5" customWidth="1"/>
    <col min="1281" max="1281" width="10" customWidth="1"/>
    <col min="1282" max="1282" width="23.5" customWidth="1"/>
    <col min="1283" max="1283" width="10.33203125" customWidth="1"/>
    <col min="1284" max="1284" width="17.5" customWidth="1"/>
    <col min="1285" max="1285" width="10.1640625" customWidth="1"/>
    <col min="1286" max="1286" width="17.5" customWidth="1"/>
    <col min="1287" max="1287" width="9.5" customWidth="1"/>
    <col min="1288" max="1288" width="17.5" customWidth="1"/>
    <col min="1537" max="1537" width="10" customWidth="1"/>
    <col min="1538" max="1538" width="23.5" customWidth="1"/>
    <col min="1539" max="1539" width="10.33203125" customWidth="1"/>
    <col min="1540" max="1540" width="17.5" customWidth="1"/>
    <col min="1541" max="1541" width="10.1640625" customWidth="1"/>
    <col min="1542" max="1542" width="17.5" customWidth="1"/>
    <col min="1543" max="1543" width="9.5" customWidth="1"/>
    <col min="1544" max="1544" width="17.5" customWidth="1"/>
    <col min="1793" max="1793" width="10" customWidth="1"/>
    <col min="1794" max="1794" width="23.5" customWidth="1"/>
    <col min="1795" max="1795" width="10.33203125" customWidth="1"/>
    <col min="1796" max="1796" width="17.5" customWidth="1"/>
    <col min="1797" max="1797" width="10.1640625" customWidth="1"/>
    <col min="1798" max="1798" width="17.5" customWidth="1"/>
    <col min="1799" max="1799" width="9.5" customWidth="1"/>
    <col min="1800" max="1800" width="17.5" customWidth="1"/>
    <col min="2049" max="2049" width="10" customWidth="1"/>
    <col min="2050" max="2050" width="23.5" customWidth="1"/>
    <col min="2051" max="2051" width="10.33203125" customWidth="1"/>
    <col min="2052" max="2052" width="17.5" customWidth="1"/>
    <col min="2053" max="2053" width="10.1640625" customWidth="1"/>
    <col min="2054" max="2054" width="17.5" customWidth="1"/>
    <col min="2055" max="2055" width="9.5" customWidth="1"/>
    <col min="2056" max="2056" width="17.5" customWidth="1"/>
    <col min="2305" max="2305" width="10" customWidth="1"/>
    <col min="2306" max="2306" width="23.5" customWidth="1"/>
    <col min="2307" max="2307" width="10.33203125" customWidth="1"/>
    <col min="2308" max="2308" width="17.5" customWidth="1"/>
    <col min="2309" max="2309" width="10.1640625" customWidth="1"/>
    <col min="2310" max="2310" width="17.5" customWidth="1"/>
    <col min="2311" max="2311" width="9.5" customWidth="1"/>
    <col min="2312" max="2312" width="17.5" customWidth="1"/>
    <col min="2561" max="2561" width="10" customWidth="1"/>
    <col min="2562" max="2562" width="23.5" customWidth="1"/>
    <col min="2563" max="2563" width="10.33203125" customWidth="1"/>
    <col min="2564" max="2564" width="17.5" customWidth="1"/>
    <col min="2565" max="2565" width="10.1640625" customWidth="1"/>
    <col min="2566" max="2566" width="17.5" customWidth="1"/>
    <col min="2567" max="2567" width="9.5" customWidth="1"/>
    <col min="2568" max="2568" width="17.5" customWidth="1"/>
    <col min="2817" max="2817" width="10" customWidth="1"/>
    <col min="2818" max="2818" width="23.5" customWidth="1"/>
    <col min="2819" max="2819" width="10.33203125" customWidth="1"/>
    <col min="2820" max="2820" width="17.5" customWidth="1"/>
    <col min="2821" max="2821" width="10.1640625" customWidth="1"/>
    <col min="2822" max="2822" width="17.5" customWidth="1"/>
    <col min="2823" max="2823" width="9.5" customWidth="1"/>
    <col min="2824" max="2824" width="17.5" customWidth="1"/>
    <col min="3073" max="3073" width="10" customWidth="1"/>
    <col min="3074" max="3074" width="23.5" customWidth="1"/>
    <col min="3075" max="3075" width="10.33203125" customWidth="1"/>
    <col min="3076" max="3076" width="17.5" customWidth="1"/>
    <col min="3077" max="3077" width="10.1640625" customWidth="1"/>
    <col min="3078" max="3078" width="17.5" customWidth="1"/>
    <col min="3079" max="3079" width="9.5" customWidth="1"/>
    <col min="3080" max="3080" width="17.5" customWidth="1"/>
    <col min="3329" max="3329" width="10" customWidth="1"/>
    <col min="3330" max="3330" width="23.5" customWidth="1"/>
    <col min="3331" max="3331" width="10.33203125" customWidth="1"/>
    <col min="3332" max="3332" width="17.5" customWidth="1"/>
    <col min="3333" max="3333" width="10.1640625" customWidth="1"/>
    <col min="3334" max="3334" width="17.5" customWidth="1"/>
    <col min="3335" max="3335" width="9.5" customWidth="1"/>
    <col min="3336" max="3336" width="17.5" customWidth="1"/>
    <col min="3585" max="3585" width="10" customWidth="1"/>
    <col min="3586" max="3586" width="23.5" customWidth="1"/>
    <col min="3587" max="3587" width="10.33203125" customWidth="1"/>
    <col min="3588" max="3588" width="17.5" customWidth="1"/>
    <col min="3589" max="3589" width="10.1640625" customWidth="1"/>
    <col min="3590" max="3590" width="17.5" customWidth="1"/>
    <col min="3591" max="3591" width="9.5" customWidth="1"/>
    <col min="3592" max="3592" width="17.5" customWidth="1"/>
    <col min="3841" max="3841" width="10" customWidth="1"/>
    <col min="3842" max="3842" width="23.5" customWidth="1"/>
    <col min="3843" max="3843" width="10.33203125" customWidth="1"/>
    <col min="3844" max="3844" width="17.5" customWidth="1"/>
    <col min="3845" max="3845" width="10.1640625" customWidth="1"/>
    <col min="3846" max="3846" width="17.5" customWidth="1"/>
    <col min="3847" max="3847" width="9.5" customWidth="1"/>
    <col min="3848" max="3848" width="17.5" customWidth="1"/>
    <col min="4097" max="4097" width="10" customWidth="1"/>
    <col min="4098" max="4098" width="23.5" customWidth="1"/>
    <col min="4099" max="4099" width="10.33203125" customWidth="1"/>
    <col min="4100" max="4100" width="17.5" customWidth="1"/>
    <col min="4101" max="4101" width="10.1640625" customWidth="1"/>
    <col min="4102" max="4102" width="17.5" customWidth="1"/>
    <col min="4103" max="4103" width="9.5" customWidth="1"/>
    <col min="4104" max="4104" width="17.5" customWidth="1"/>
    <col min="4353" max="4353" width="10" customWidth="1"/>
    <col min="4354" max="4354" width="23.5" customWidth="1"/>
    <col min="4355" max="4355" width="10.33203125" customWidth="1"/>
    <col min="4356" max="4356" width="17.5" customWidth="1"/>
    <col min="4357" max="4357" width="10.1640625" customWidth="1"/>
    <col min="4358" max="4358" width="17.5" customWidth="1"/>
    <col min="4359" max="4359" width="9.5" customWidth="1"/>
    <col min="4360" max="4360" width="17.5" customWidth="1"/>
    <col min="4609" max="4609" width="10" customWidth="1"/>
    <col min="4610" max="4610" width="23.5" customWidth="1"/>
    <col min="4611" max="4611" width="10.33203125" customWidth="1"/>
    <col min="4612" max="4612" width="17.5" customWidth="1"/>
    <col min="4613" max="4613" width="10.1640625" customWidth="1"/>
    <col min="4614" max="4614" width="17.5" customWidth="1"/>
    <col min="4615" max="4615" width="9.5" customWidth="1"/>
    <col min="4616" max="4616" width="17.5" customWidth="1"/>
    <col min="4865" max="4865" width="10" customWidth="1"/>
    <col min="4866" max="4866" width="23.5" customWidth="1"/>
    <col min="4867" max="4867" width="10.33203125" customWidth="1"/>
    <col min="4868" max="4868" width="17.5" customWidth="1"/>
    <col min="4869" max="4869" width="10.1640625" customWidth="1"/>
    <col min="4870" max="4870" width="17.5" customWidth="1"/>
    <col min="4871" max="4871" width="9.5" customWidth="1"/>
    <col min="4872" max="4872" width="17.5" customWidth="1"/>
    <col min="5121" max="5121" width="10" customWidth="1"/>
    <col min="5122" max="5122" width="23.5" customWidth="1"/>
    <col min="5123" max="5123" width="10.33203125" customWidth="1"/>
    <col min="5124" max="5124" width="17.5" customWidth="1"/>
    <col min="5125" max="5125" width="10.1640625" customWidth="1"/>
    <col min="5126" max="5126" width="17.5" customWidth="1"/>
    <col min="5127" max="5127" width="9.5" customWidth="1"/>
    <col min="5128" max="5128" width="17.5" customWidth="1"/>
    <col min="5377" max="5377" width="10" customWidth="1"/>
    <col min="5378" max="5378" width="23.5" customWidth="1"/>
    <col min="5379" max="5379" width="10.33203125" customWidth="1"/>
    <col min="5380" max="5380" width="17.5" customWidth="1"/>
    <col min="5381" max="5381" width="10.1640625" customWidth="1"/>
    <col min="5382" max="5382" width="17.5" customWidth="1"/>
    <col min="5383" max="5383" width="9.5" customWidth="1"/>
    <col min="5384" max="5384" width="17.5" customWidth="1"/>
    <col min="5633" max="5633" width="10" customWidth="1"/>
    <col min="5634" max="5634" width="23.5" customWidth="1"/>
    <col min="5635" max="5635" width="10.33203125" customWidth="1"/>
    <col min="5636" max="5636" width="17.5" customWidth="1"/>
    <col min="5637" max="5637" width="10.1640625" customWidth="1"/>
    <col min="5638" max="5638" width="17.5" customWidth="1"/>
    <col min="5639" max="5639" width="9.5" customWidth="1"/>
    <col min="5640" max="5640" width="17.5" customWidth="1"/>
    <col min="5889" max="5889" width="10" customWidth="1"/>
    <col min="5890" max="5890" width="23.5" customWidth="1"/>
    <col min="5891" max="5891" width="10.33203125" customWidth="1"/>
    <col min="5892" max="5892" width="17.5" customWidth="1"/>
    <col min="5893" max="5893" width="10.1640625" customWidth="1"/>
    <col min="5894" max="5894" width="17.5" customWidth="1"/>
    <col min="5895" max="5895" width="9.5" customWidth="1"/>
    <col min="5896" max="5896" width="17.5" customWidth="1"/>
    <col min="6145" max="6145" width="10" customWidth="1"/>
    <col min="6146" max="6146" width="23.5" customWidth="1"/>
    <col min="6147" max="6147" width="10.33203125" customWidth="1"/>
    <col min="6148" max="6148" width="17.5" customWidth="1"/>
    <col min="6149" max="6149" width="10.1640625" customWidth="1"/>
    <col min="6150" max="6150" width="17.5" customWidth="1"/>
    <col min="6151" max="6151" width="9.5" customWidth="1"/>
    <col min="6152" max="6152" width="17.5" customWidth="1"/>
    <col min="6401" max="6401" width="10" customWidth="1"/>
    <col min="6402" max="6402" width="23.5" customWidth="1"/>
    <col min="6403" max="6403" width="10.33203125" customWidth="1"/>
    <col min="6404" max="6404" width="17.5" customWidth="1"/>
    <col min="6405" max="6405" width="10.1640625" customWidth="1"/>
    <col min="6406" max="6406" width="17.5" customWidth="1"/>
    <col min="6407" max="6407" width="9.5" customWidth="1"/>
    <col min="6408" max="6408" width="17.5" customWidth="1"/>
    <col min="6657" max="6657" width="10" customWidth="1"/>
    <col min="6658" max="6658" width="23.5" customWidth="1"/>
    <col min="6659" max="6659" width="10.33203125" customWidth="1"/>
    <col min="6660" max="6660" width="17.5" customWidth="1"/>
    <col min="6661" max="6661" width="10.1640625" customWidth="1"/>
    <col min="6662" max="6662" width="17.5" customWidth="1"/>
    <col min="6663" max="6663" width="9.5" customWidth="1"/>
    <col min="6664" max="6664" width="17.5" customWidth="1"/>
    <col min="6913" max="6913" width="10" customWidth="1"/>
    <col min="6914" max="6914" width="23.5" customWidth="1"/>
    <col min="6915" max="6915" width="10.33203125" customWidth="1"/>
    <col min="6916" max="6916" width="17.5" customWidth="1"/>
    <col min="6917" max="6917" width="10.1640625" customWidth="1"/>
    <col min="6918" max="6918" width="17.5" customWidth="1"/>
    <col min="6919" max="6919" width="9.5" customWidth="1"/>
    <col min="6920" max="6920" width="17.5" customWidth="1"/>
    <col min="7169" max="7169" width="10" customWidth="1"/>
    <col min="7170" max="7170" width="23.5" customWidth="1"/>
    <col min="7171" max="7171" width="10.33203125" customWidth="1"/>
    <col min="7172" max="7172" width="17.5" customWidth="1"/>
    <col min="7173" max="7173" width="10.1640625" customWidth="1"/>
    <col min="7174" max="7174" width="17.5" customWidth="1"/>
    <col min="7175" max="7175" width="9.5" customWidth="1"/>
    <col min="7176" max="7176" width="17.5" customWidth="1"/>
    <col min="7425" max="7425" width="10" customWidth="1"/>
    <col min="7426" max="7426" width="23.5" customWidth="1"/>
    <col min="7427" max="7427" width="10.33203125" customWidth="1"/>
    <col min="7428" max="7428" width="17.5" customWidth="1"/>
    <col min="7429" max="7429" width="10.1640625" customWidth="1"/>
    <col min="7430" max="7430" width="17.5" customWidth="1"/>
    <col min="7431" max="7431" width="9.5" customWidth="1"/>
    <col min="7432" max="7432" width="17.5" customWidth="1"/>
    <col min="7681" max="7681" width="10" customWidth="1"/>
    <col min="7682" max="7682" width="23.5" customWidth="1"/>
    <col min="7683" max="7683" width="10.33203125" customWidth="1"/>
    <col min="7684" max="7684" width="17.5" customWidth="1"/>
    <col min="7685" max="7685" width="10.1640625" customWidth="1"/>
    <col min="7686" max="7686" width="17.5" customWidth="1"/>
    <col min="7687" max="7687" width="9.5" customWidth="1"/>
    <col min="7688" max="7688" width="17.5" customWidth="1"/>
    <col min="7937" max="7937" width="10" customWidth="1"/>
    <col min="7938" max="7938" width="23.5" customWidth="1"/>
    <col min="7939" max="7939" width="10.33203125" customWidth="1"/>
    <col min="7940" max="7940" width="17.5" customWidth="1"/>
    <col min="7941" max="7941" width="10.1640625" customWidth="1"/>
    <col min="7942" max="7942" width="17.5" customWidth="1"/>
    <col min="7943" max="7943" width="9.5" customWidth="1"/>
    <col min="7944" max="7944" width="17.5" customWidth="1"/>
    <col min="8193" max="8193" width="10" customWidth="1"/>
    <col min="8194" max="8194" width="23.5" customWidth="1"/>
    <col min="8195" max="8195" width="10.33203125" customWidth="1"/>
    <col min="8196" max="8196" width="17.5" customWidth="1"/>
    <col min="8197" max="8197" width="10.1640625" customWidth="1"/>
    <col min="8198" max="8198" width="17.5" customWidth="1"/>
    <col min="8199" max="8199" width="9.5" customWidth="1"/>
    <col min="8200" max="8200" width="17.5" customWidth="1"/>
    <col min="8449" max="8449" width="10" customWidth="1"/>
    <col min="8450" max="8450" width="23.5" customWidth="1"/>
    <col min="8451" max="8451" width="10.33203125" customWidth="1"/>
    <col min="8452" max="8452" width="17.5" customWidth="1"/>
    <col min="8453" max="8453" width="10.1640625" customWidth="1"/>
    <col min="8454" max="8454" width="17.5" customWidth="1"/>
    <col min="8455" max="8455" width="9.5" customWidth="1"/>
    <col min="8456" max="8456" width="17.5" customWidth="1"/>
    <col min="8705" max="8705" width="10" customWidth="1"/>
    <col min="8706" max="8706" width="23.5" customWidth="1"/>
    <col min="8707" max="8707" width="10.33203125" customWidth="1"/>
    <col min="8708" max="8708" width="17.5" customWidth="1"/>
    <col min="8709" max="8709" width="10.1640625" customWidth="1"/>
    <col min="8710" max="8710" width="17.5" customWidth="1"/>
    <col min="8711" max="8711" width="9.5" customWidth="1"/>
    <col min="8712" max="8712" width="17.5" customWidth="1"/>
    <col min="8961" max="8961" width="10" customWidth="1"/>
    <col min="8962" max="8962" width="23.5" customWidth="1"/>
    <col min="8963" max="8963" width="10.33203125" customWidth="1"/>
    <col min="8964" max="8964" width="17.5" customWidth="1"/>
    <col min="8965" max="8965" width="10.1640625" customWidth="1"/>
    <col min="8966" max="8966" width="17.5" customWidth="1"/>
    <col min="8967" max="8967" width="9.5" customWidth="1"/>
    <col min="8968" max="8968" width="17.5" customWidth="1"/>
    <col min="9217" max="9217" width="10" customWidth="1"/>
    <col min="9218" max="9218" width="23.5" customWidth="1"/>
    <col min="9219" max="9219" width="10.33203125" customWidth="1"/>
    <col min="9220" max="9220" width="17.5" customWidth="1"/>
    <col min="9221" max="9221" width="10.1640625" customWidth="1"/>
    <col min="9222" max="9222" width="17.5" customWidth="1"/>
    <col min="9223" max="9223" width="9.5" customWidth="1"/>
    <col min="9224" max="9224" width="17.5" customWidth="1"/>
    <col min="9473" max="9473" width="10" customWidth="1"/>
    <col min="9474" max="9474" width="23.5" customWidth="1"/>
    <col min="9475" max="9475" width="10.33203125" customWidth="1"/>
    <col min="9476" max="9476" width="17.5" customWidth="1"/>
    <col min="9477" max="9477" width="10.1640625" customWidth="1"/>
    <col min="9478" max="9478" width="17.5" customWidth="1"/>
    <col min="9479" max="9479" width="9.5" customWidth="1"/>
    <col min="9480" max="9480" width="17.5" customWidth="1"/>
    <col min="9729" max="9729" width="10" customWidth="1"/>
    <col min="9730" max="9730" width="23.5" customWidth="1"/>
    <col min="9731" max="9731" width="10.33203125" customWidth="1"/>
    <col min="9732" max="9732" width="17.5" customWidth="1"/>
    <col min="9733" max="9733" width="10.1640625" customWidth="1"/>
    <col min="9734" max="9734" width="17.5" customWidth="1"/>
    <col min="9735" max="9735" width="9.5" customWidth="1"/>
    <col min="9736" max="9736" width="17.5" customWidth="1"/>
    <col min="9985" max="9985" width="10" customWidth="1"/>
    <col min="9986" max="9986" width="23.5" customWidth="1"/>
    <col min="9987" max="9987" width="10.33203125" customWidth="1"/>
    <col min="9988" max="9988" width="17.5" customWidth="1"/>
    <col min="9989" max="9989" width="10.1640625" customWidth="1"/>
    <col min="9990" max="9990" width="17.5" customWidth="1"/>
    <col min="9991" max="9991" width="9.5" customWidth="1"/>
    <col min="9992" max="9992" width="17.5" customWidth="1"/>
    <col min="10241" max="10241" width="10" customWidth="1"/>
    <col min="10242" max="10242" width="23.5" customWidth="1"/>
    <col min="10243" max="10243" width="10.33203125" customWidth="1"/>
    <col min="10244" max="10244" width="17.5" customWidth="1"/>
    <col min="10245" max="10245" width="10.1640625" customWidth="1"/>
    <col min="10246" max="10246" width="17.5" customWidth="1"/>
    <col min="10247" max="10247" width="9.5" customWidth="1"/>
    <col min="10248" max="10248" width="17.5" customWidth="1"/>
    <col min="10497" max="10497" width="10" customWidth="1"/>
    <col min="10498" max="10498" width="23.5" customWidth="1"/>
    <col min="10499" max="10499" width="10.33203125" customWidth="1"/>
    <col min="10500" max="10500" width="17.5" customWidth="1"/>
    <col min="10501" max="10501" width="10.1640625" customWidth="1"/>
    <col min="10502" max="10502" width="17.5" customWidth="1"/>
    <col min="10503" max="10503" width="9.5" customWidth="1"/>
    <col min="10504" max="10504" width="17.5" customWidth="1"/>
    <col min="10753" max="10753" width="10" customWidth="1"/>
    <col min="10754" max="10754" width="23.5" customWidth="1"/>
    <col min="10755" max="10755" width="10.33203125" customWidth="1"/>
    <col min="10756" max="10756" width="17.5" customWidth="1"/>
    <col min="10757" max="10757" width="10.1640625" customWidth="1"/>
    <col min="10758" max="10758" width="17.5" customWidth="1"/>
    <col min="10759" max="10759" width="9.5" customWidth="1"/>
    <col min="10760" max="10760" width="17.5" customWidth="1"/>
    <col min="11009" max="11009" width="10" customWidth="1"/>
    <col min="11010" max="11010" width="23.5" customWidth="1"/>
    <col min="11011" max="11011" width="10.33203125" customWidth="1"/>
    <col min="11012" max="11012" width="17.5" customWidth="1"/>
    <col min="11013" max="11013" width="10.1640625" customWidth="1"/>
    <col min="11014" max="11014" width="17.5" customWidth="1"/>
    <col min="11015" max="11015" width="9.5" customWidth="1"/>
    <col min="11016" max="11016" width="17.5" customWidth="1"/>
    <col min="11265" max="11265" width="10" customWidth="1"/>
    <col min="11266" max="11266" width="23.5" customWidth="1"/>
    <col min="11267" max="11267" width="10.33203125" customWidth="1"/>
    <col min="11268" max="11268" width="17.5" customWidth="1"/>
    <col min="11269" max="11269" width="10.1640625" customWidth="1"/>
    <col min="11270" max="11270" width="17.5" customWidth="1"/>
    <col min="11271" max="11271" width="9.5" customWidth="1"/>
    <col min="11272" max="11272" width="17.5" customWidth="1"/>
    <col min="11521" max="11521" width="10" customWidth="1"/>
    <col min="11522" max="11522" width="23.5" customWidth="1"/>
    <col min="11523" max="11523" width="10.33203125" customWidth="1"/>
    <col min="11524" max="11524" width="17.5" customWidth="1"/>
    <col min="11525" max="11525" width="10.1640625" customWidth="1"/>
    <col min="11526" max="11526" width="17.5" customWidth="1"/>
    <col min="11527" max="11527" width="9.5" customWidth="1"/>
    <col min="11528" max="11528" width="17.5" customWidth="1"/>
    <col min="11777" max="11777" width="10" customWidth="1"/>
    <col min="11778" max="11778" width="23.5" customWidth="1"/>
    <col min="11779" max="11779" width="10.33203125" customWidth="1"/>
    <col min="11780" max="11780" width="17.5" customWidth="1"/>
    <col min="11781" max="11781" width="10.1640625" customWidth="1"/>
    <col min="11782" max="11782" width="17.5" customWidth="1"/>
    <col min="11783" max="11783" width="9.5" customWidth="1"/>
    <col min="11784" max="11784" width="17.5" customWidth="1"/>
    <col min="12033" max="12033" width="10" customWidth="1"/>
    <col min="12034" max="12034" width="23.5" customWidth="1"/>
    <col min="12035" max="12035" width="10.33203125" customWidth="1"/>
    <col min="12036" max="12036" width="17.5" customWidth="1"/>
    <col min="12037" max="12037" width="10.1640625" customWidth="1"/>
    <col min="12038" max="12038" width="17.5" customWidth="1"/>
    <col min="12039" max="12039" width="9.5" customWidth="1"/>
    <col min="12040" max="12040" width="17.5" customWidth="1"/>
    <col min="12289" max="12289" width="10" customWidth="1"/>
    <col min="12290" max="12290" width="23.5" customWidth="1"/>
    <col min="12291" max="12291" width="10.33203125" customWidth="1"/>
    <col min="12292" max="12292" width="17.5" customWidth="1"/>
    <col min="12293" max="12293" width="10.1640625" customWidth="1"/>
    <col min="12294" max="12294" width="17.5" customWidth="1"/>
    <col min="12295" max="12295" width="9.5" customWidth="1"/>
    <col min="12296" max="12296" width="17.5" customWidth="1"/>
    <col min="12545" max="12545" width="10" customWidth="1"/>
    <col min="12546" max="12546" width="23.5" customWidth="1"/>
    <col min="12547" max="12547" width="10.33203125" customWidth="1"/>
    <col min="12548" max="12548" width="17.5" customWidth="1"/>
    <col min="12549" max="12549" width="10.1640625" customWidth="1"/>
    <col min="12550" max="12550" width="17.5" customWidth="1"/>
    <col min="12551" max="12551" width="9.5" customWidth="1"/>
    <col min="12552" max="12552" width="17.5" customWidth="1"/>
    <col min="12801" max="12801" width="10" customWidth="1"/>
    <col min="12802" max="12802" width="23.5" customWidth="1"/>
    <col min="12803" max="12803" width="10.33203125" customWidth="1"/>
    <col min="12804" max="12804" width="17.5" customWidth="1"/>
    <col min="12805" max="12805" width="10.1640625" customWidth="1"/>
    <col min="12806" max="12806" width="17.5" customWidth="1"/>
    <col min="12807" max="12807" width="9.5" customWidth="1"/>
    <col min="12808" max="12808" width="17.5" customWidth="1"/>
    <col min="13057" max="13057" width="10" customWidth="1"/>
    <col min="13058" max="13058" width="23.5" customWidth="1"/>
    <col min="13059" max="13059" width="10.33203125" customWidth="1"/>
    <col min="13060" max="13060" width="17.5" customWidth="1"/>
    <col min="13061" max="13061" width="10.1640625" customWidth="1"/>
    <col min="13062" max="13062" width="17.5" customWidth="1"/>
    <col min="13063" max="13063" width="9.5" customWidth="1"/>
    <col min="13064" max="13064" width="17.5" customWidth="1"/>
    <col min="13313" max="13313" width="10" customWidth="1"/>
    <col min="13314" max="13314" width="23.5" customWidth="1"/>
    <col min="13315" max="13315" width="10.33203125" customWidth="1"/>
    <col min="13316" max="13316" width="17.5" customWidth="1"/>
    <col min="13317" max="13317" width="10.1640625" customWidth="1"/>
    <col min="13318" max="13318" width="17.5" customWidth="1"/>
    <col min="13319" max="13319" width="9.5" customWidth="1"/>
    <col min="13320" max="13320" width="17.5" customWidth="1"/>
    <col min="13569" max="13569" width="10" customWidth="1"/>
    <col min="13570" max="13570" width="23.5" customWidth="1"/>
    <col min="13571" max="13571" width="10.33203125" customWidth="1"/>
    <col min="13572" max="13572" width="17.5" customWidth="1"/>
    <col min="13573" max="13573" width="10.1640625" customWidth="1"/>
    <col min="13574" max="13574" width="17.5" customWidth="1"/>
    <col min="13575" max="13575" width="9.5" customWidth="1"/>
    <col min="13576" max="13576" width="17.5" customWidth="1"/>
    <col min="13825" max="13825" width="10" customWidth="1"/>
    <col min="13826" max="13826" width="23.5" customWidth="1"/>
    <col min="13827" max="13827" width="10.33203125" customWidth="1"/>
    <col min="13828" max="13828" width="17.5" customWidth="1"/>
    <col min="13829" max="13829" width="10.1640625" customWidth="1"/>
    <col min="13830" max="13830" width="17.5" customWidth="1"/>
    <col min="13831" max="13831" width="9.5" customWidth="1"/>
    <col min="13832" max="13832" width="17.5" customWidth="1"/>
    <col min="14081" max="14081" width="10" customWidth="1"/>
    <col min="14082" max="14082" width="23.5" customWidth="1"/>
    <col min="14083" max="14083" width="10.33203125" customWidth="1"/>
    <col min="14084" max="14084" width="17.5" customWidth="1"/>
    <col min="14085" max="14085" width="10.1640625" customWidth="1"/>
    <col min="14086" max="14086" width="17.5" customWidth="1"/>
    <col min="14087" max="14087" width="9.5" customWidth="1"/>
    <col min="14088" max="14088" width="17.5" customWidth="1"/>
    <col min="14337" max="14337" width="10" customWidth="1"/>
    <col min="14338" max="14338" width="23.5" customWidth="1"/>
    <col min="14339" max="14339" width="10.33203125" customWidth="1"/>
    <col min="14340" max="14340" width="17.5" customWidth="1"/>
    <col min="14341" max="14341" width="10.1640625" customWidth="1"/>
    <col min="14342" max="14342" width="17.5" customWidth="1"/>
    <col min="14343" max="14343" width="9.5" customWidth="1"/>
    <col min="14344" max="14344" width="17.5" customWidth="1"/>
    <col min="14593" max="14593" width="10" customWidth="1"/>
    <col min="14594" max="14594" width="23.5" customWidth="1"/>
    <col min="14595" max="14595" width="10.33203125" customWidth="1"/>
    <col min="14596" max="14596" width="17.5" customWidth="1"/>
    <col min="14597" max="14597" width="10.1640625" customWidth="1"/>
    <col min="14598" max="14598" width="17.5" customWidth="1"/>
    <col min="14599" max="14599" width="9.5" customWidth="1"/>
    <col min="14600" max="14600" width="17.5" customWidth="1"/>
    <col min="14849" max="14849" width="10" customWidth="1"/>
    <col min="14850" max="14850" width="23.5" customWidth="1"/>
    <col min="14851" max="14851" width="10.33203125" customWidth="1"/>
    <col min="14852" max="14852" width="17.5" customWidth="1"/>
    <col min="14853" max="14853" width="10.1640625" customWidth="1"/>
    <col min="14854" max="14854" width="17.5" customWidth="1"/>
    <col min="14855" max="14855" width="9.5" customWidth="1"/>
    <col min="14856" max="14856" width="17.5" customWidth="1"/>
    <col min="15105" max="15105" width="10" customWidth="1"/>
    <col min="15106" max="15106" width="23.5" customWidth="1"/>
    <col min="15107" max="15107" width="10.33203125" customWidth="1"/>
    <col min="15108" max="15108" width="17.5" customWidth="1"/>
    <col min="15109" max="15109" width="10.1640625" customWidth="1"/>
    <col min="15110" max="15110" width="17.5" customWidth="1"/>
    <col min="15111" max="15111" width="9.5" customWidth="1"/>
    <col min="15112" max="15112" width="17.5" customWidth="1"/>
    <col min="15361" max="15361" width="10" customWidth="1"/>
    <col min="15362" max="15362" width="23.5" customWidth="1"/>
    <col min="15363" max="15363" width="10.33203125" customWidth="1"/>
    <col min="15364" max="15364" width="17.5" customWidth="1"/>
    <col min="15365" max="15365" width="10.1640625" customWidth="1"/>
    <col min="15366" max="15366" width="17.5" customWidth="1"/>
    <col min="15367" max="15367" width="9.5" customWidth="1"/>
    <col min="15368" max="15368" width="17.5" customWidth="1"/>
    <col min="15617" max="15617" width="10" customWidth="1"/>
    <col min="15618" max="15618" width="23.5" customWidth="1"/>
    <col min="15619" max="15619" width="10.33203125" customWidth="1"/>
    <col min="15620" max="15620" width="17.5" customWidth="1"/>
    <col min="15621" max="15621" width="10.1640625" customWidth="1"/>
    <col min="15622" max="15622" width="17.5" customWidth="1"/>
    <col min="15623" max="15623" width="9.5" customWidth="1"/>
    <col min="15624" max="15624" width="17.5" customWidth="1"/>
    <col min="15873" max="15873" width="10" customWidth="1"/>
    <col min="15874" max="15874" width="23.5" customWidth="1"/>
    <col min="15875" max="15875" width="10.33203125" customWidth="1"/>
    <col min="15876" max="15876" width="17.5" customWidth="1"/>
    <col min="15877" max="15877" width="10.1640625" customWidth="1"/>
    <col min="15878" max="15878" width="17.5" customWidth="1"/>
    <col min="15879" max="15879" width="9.5" customWidth="1"/>
    <col min="15880" max="15880" width="17.5" customWidth="1"/>
    <col min="16129" max="16129" width="10" customWidth="1"/>
    <col min="16130" max="16130" width="23.5" customWidth="1"/>
    <col min="16131" max="16131" width="10.33203125" customWidth="1"/>
    <col min="16132" max="16132" width="17.5" customWidth="1"/>
    <col min="16133" max="16133" width="10.1640625" customWidth="1"/>
    <col min="16134" max="16134" width="17.5" customWidth="1"/>
    <col min="16135" max="16135" width="9.5" customWidth="1"/>
    <col min="16136" max="16136" width="17.5" customWidth="1"/>
  </cols>
  <sheetData>
    <row r="1" spans="1:8" s="3" customFormat="1" ht="33.75" customHeight="1" x14ac:dyDescent="0.2">
      <c r="B1" s="79"/>
      <c r="C1" s="79"/>
      <c r="D1" s="80"/>
      <c r="E1" s="79"/>
      <c r="F1" s="135" t="s">
        <v>2369</v>
      </c>
      <c r="G1" s="135"/>
      <c r="H1" s="135"/>
    </row>
    <row r="2" spans="1:8" s="3" customFormat="1" ht="60.75" customHeight="1" x14ac:dyDescent="0.3">
      <c r="B2" s="136" t="s">
        <v>2370</v>
      </c>
      <c r="C2" s="136"/>
      <c r="D2" s="136"/>
      <c r="E2" s="136"/>
      <c r="F2" s="136"/>
      <c r="G2" s="136"/>
      <c r="H2" s="136"/>
    </row>
    <row r="3" spans="1:8" s="81" customFormat="1" ht="12" customHeight="1" x14ac:dyDescent="0.2">
      <c r="A3" s="137" t="s">
        <v>2371</v>
      </c>
      <c r="B3" s="139" t="s">
        <v>2354</v>
      </c>
      <c r="C3" s="134" t="s">
        <v>2355</v>
      </c>
      <c r="D3" s="134"/>
      <c r="E3" s="134" t="s">
        <v>2372</v>
      </c>
      <c r="F3" s="134"/>
      <c r="G3" s="134" t="s">
        <v>2357</v>
      </c>
      <c r="H3" s="134"/>
    </row>
    <row r="4" spans="1:8" s="84" customFormat="1" ht="24" x14ac:dyDescent="0.2">
      <c r="A4" s="138"/>
      <c r="B4" s="139"/>
      <c r="C4" s="82" t="s">
        <v>2373</v>
      </c>
      <c r="D4" s="83" t="s">
        <v>2359</v>
      </c>
      <c r="E4" s="82" t="s">
        <v>2373</v>
      </c>
      <c r="F4" s="82" t="s">
        <v>2359</v>
      </c>
      <c r="G4" s="82" t="s">
        <v>2373</v>
      </c>
      <c r="H4" s="82" t="s">
        <v>2359</v>
      </c>
    </row>
    <row r="5" spans="1:8" ht="22.5" x14ac:dyDescent="0.2">
      <c r="A5" s="59" t="s">
        <v>41</v>
      </c>
      <c r="B5" s="59" t="s">
        <v>42</v>
      </c>
      <c r="C5" s="60">
        <v>20762</v>
      </c>
      <c r="D5" s="61">
        <v>13400561</v>
      </c>
      <c r="E5" s="60">
        <v>-3574</v>
      </c>
      <c r="F5" s="61">
        <v>-2304447.2999999998</v>
      </c>
      <c r="G5" s="60">
        <v>17188</v>
      </c>
      <c r="H5" s="61">
        <v>11096113.699999999</v>
      </c>
    </row>
    <row r="6" spans="1:8" outlineLevel="1" x14ac:dyDescent="0.2">
      <c r="A6" s="85"/>
      <c r="B6" s="86" t="s">
        <v>2374</v>
      </c>
      <c r="C6" s="87">
        <v>20762</v>
      </c>
      <c r="D6" s="88">
        <v>13400561</v>
      </c>
      <c r="E6" s="87">
        <v>-3574</v>
      </c>
      <c r="F6" s="88">
        <v>-2304447.2999999998</v>
      </c>
      <c r="G6" s="89">
        <v>17188</v>
      </c>
      <c r="H6" s="90">
        <v>11096113.699999999</v>
      </c>
    </row>
    <row r="7" spans="1:8" outlineLevel="2" x14ac:dyDescent="0.2">
      <c r="A7" s="66"/>
      <c r="B7" s="67" t="s">
        <v>2363</v>
      </c>
      <c r="C7" s="68">
        <v>18303</v>
      </c>
      <c r="D7" s="69">
        <v>11807053</v>
      </c>
      <c r="E7" s="68">
        <v>-3574</v>
      </c>
      <c r="F7" s="69">
        <v>-2304447.2999999998</v>
      </c>
      <c r="G7" s="70">
        <v>14729</v>
      </c>
      <c r="H7" s="71">
        <v>9502605.6999999993</v>
      </c>
    </row>
    <row r="8" spans="1:8" outlineLevel="2" x14ac:dyDescent="0.2">
      <c r="A8" s="66"/>
      <c r="B8" s="67" t="s">
        <v>2364</v>
      </c>
      <c r="C8" s="91">
        <v>320</v>
      </c>
      <c r="D8" s="69">
        <v>208514</v>
      </c>
      <c r="E8" s="68">
        <v>0</v>
      </c>
      <c r="F8" s="69">
        <v>0</v>
      </c>
      <c r="G8" s="70">
        <v>320</v>
      </c>
      <c r="H8" s="71">
        <v>208514</v>
      </c>
    </row>
    <row r="9" spans="1:8" outlineLevel="2" x14ac:dyDescent="0.2">
      <c r="A9" s="66"/>
      <c r="B9" s="67" t="s">
        <v>2365</v>
      </c>
      <c r="C9" s="68">
        <v>1820</v>
      </c>
      <c r="D9" s="69">
        <v>1176479</v>
      </c>
      <c r="E9" s="68">
        <v>0</v>
      </c>
      <c r="F9" s="69">
        <v>0</v>
      </c>
      <c r="G9" s="70">
        <v>1820</v>
      </c>
      <c r="H9" s="71">
        <v>1176479</v>
      </c>
    </row>
    <row r="10" spans="1:8" outlineLevel="2" x14ac:dyDescent="0.2">
      <c r="A10" s="66"/>
      <c r="B10" s="67" t="s">
        <v>2366</v>
      </c>
      <c r="C10" s="91">
        <v>319</v>
      </c>
      <c r="D10" s="69">
        <v>208515</v>
      </c>
      <c r="E10" s="68">
        <v>0</v>
      </c>
      <c r="F10" s="69">
        <v>0</v>
      </c>
      <c r="G10" s="70">
        <v>319</v>
      </c>
      <c r="H10" s="71">
        <v>208515</v>
      </c>
    </row>
    <row r="11" spans="1:8" x14ac:dyDescent="0.2">
      <c r="A11" s="59" t="s">
        <v>2375</v>
      </c>
      <c r="B11" s="59" t="s">
        <v>2376</v>
      </c>
      <c r="C11" s="60">
        <v>75070</v>
      </c>
      <c r="D11" s="61">
        <v>48450935.32</v>
      </c>
      <c r="E11" s="60">
        <v>0</v>
      </c>
      <c r="F11" s="61">
        <v>0</v>
      </c>
      <c r="G11" s="60">
        <v>75070</v>
      </c>
      <c r="H11" s="61">
        <v>48450935.32</v>
      </c>
    </row>
    <row r="12" spans="1:8" outlineLevel="1" x14ac:dyDescent="0.2">
      <c r="A12" s="85"/>
      <c r="B12" s="86" t="s">
        <v>2374</v>
      </c>
      <c r="C12" s="87">
        <v>75070</v>
      </c>
      <c r="D12" s="88">
        <v>48450935.32</v>
      </c>
      <c r="E12" s="87">
        <v>0</v>
      </c>
      <c r="F12" s="88">
        <v>0</v>
      </c>
      <c r="G12" s="89">
        <v>75070</v>
      </c>
      <c r="H12" s="90">
        <v>48450935.32</v>
      </c>
    </row>
    <row r="13" spans="1:8" outlineLevel="2" x14ac:dyDescent="0.2">
      <c r="A13" s="66"/>
      <c r="B13" s="67" t="s">
        <v>2363</v>
      </c>
      <c r="C13" s="68">
        <v>23750</v>
      </c>
      <c r="D13" s="69">
        <v>15325555</v>
      </c>
      <c r="E13" s="68">
        <v>-2938</v>
      </c>
      <c r="F13" s="69">
        <v>-1897810.3</v>
      </c>
      <c r="G13" s="70">
        <v>20812</v>
      </c>
      <c r="H13" s="71">
        <v>13427744.699999999</v>
      </c>
    </row>
    <row r="14" spans="1:8" outlineLevel="2" x14ac:dyDescent="0.2">
      <c r="A14" s="66"/>
      <c r="B14" s="67" t="s">
        <v>2364</v>
      </c>
      <c r="C14" s="68">
        <v>14687</v>
      </c>
      <c r="D14" s="69">
        <v>9479760</v>
      </c>
      <c r="E14" s="68">
        <v>0</v>
      </c>
      <c r="F14" s="69">
        <v>0</v>
      </c>
      <c r="G14" s="70">
        <v>14687</v>
      </c>
      <c r="H14" s="71">
        <v>9479760</v>
      </c>
    </row>
    <row r="15" spans="1:8" outlineLevel="2" x14ac:dyDescent="0.2">
      <c r="A15" s="66"/>
      <c r="B15" s="67" t="s">
        <v>2365</v>
      </c>
      <c r="C15" s="68">
        <v>26476</v>
      </c>
      <c r="D15" s="69">
        <v>17088757.32</v>
      </c>
      <c r="E15" s="68">
        <v>2938</v>
      </c>
      <c r="F15" s="69">
        <v>1897810.3</v>
      </c>
      <c r="G15" s="70">
        <v>29414</v>
      </c>
      <c r="H15" s="71">
        <v>18986567.620000001</v>
      </c>
    </row>
    <row r="16" spans="1:8" outlineLevel="2" x14ac:dyDescent="0.2">
      <c r="A16" s="66"/>
      <c r="B16" s="67" t="s">
        <v>2366</v>
      </c>
      <c r="C16" s="68">
        <v>10157</v>
      </c>
      <c r="D16" s="69">
        <v>6556863</v>
      </c>
      <c r="E16" s="68">
        <v>0</v>
      </c>
      <c r="F16" s="69">
        <v>0</v>
      </c>
      <c r="G16" s="70">
        <v>10157</v>
      </c>
      <c r="H16" s="71">
        <v>6556863</v>
      </c>
    </row>
    <row r="17" spans="1:8" x14ac:dyDescent="0.2">
      <c r="A17" s="59" t="s">
        <v>2377</v>
      </c>
      <c r="B17" s="59" t="s">
        <v>2378</v>
      </c>
      <c r="C17" s="60">
        <v>46430</v>
      </c>
      <c r="D17" s="61">
        <v>29967192</v>
      </c>
      <c r="E17" s="60">
        <v>0</v>
      </c>
      <c r="F17" s="61">
        <v>0</v>
      </c>
      <c r="G17" s="60">
        <v>46430</v>
      </c>
      <c r="H17" s="61">
        <v>29967192</v>
      </c>
    </row>
    <row r="18" spans="1:8" outlineLevel="1" x14ac:dyDescent="0.2">
      <c r="A18" s="85"/>
      <c r="B18" s="86" t="s">
        <v>2374</v>
      </c>
      <c r="C18" s="87">
        <v>46430</v>
      </c>
      <c r="D18" s="88">
        <v>29967192</v>
      </c>
      <c r="E18" s="87">
        <v>0</v>
      </c>
      <c r="F18" s="88">
        <v>0</v>
      </c>
      <c r="G18" s="89">
        <v>46430</v>
      </c>
      <c r="H18" s="90">
        <v>29967192</v>
      </c>
    </row>
    <row r="19" spans="1:8" outlineLevel="2" x14ac:dyDescent="0.2">
      <c r="A19" s="66"/>
      <c r="B19" s="67" t="s">
        <v>2363</v>
      </c>
      <c r="C19" s="68">
        <v>11566</v>
      </c>
      <c r="D19" s="69">
        <v>7463539.7999999998</v>
      </c>
      <c r="E19" s="68">
        <v>0</v>
      </c>
      <c r="F19" s="69">
        <v>0</v>
      </c>
      <c r="G19" s="70">
        <v>11566</v>
      </c>
      <c r="H19" s="71">
        <v>7463539.7999999998</v>
      </c>
    </row>
    <row r="20" spans="1:8" outlineLevel="2" x14ac:dyDescent="0.2">
      <c r="A20" s="66"/>
      <c r="B20" s="67" t="s">
        <v>2364</v>
      </c>
      <c r="C20" s="68">
        <v>7698</v>
      </c>
      <c r="D20" s="69">
        <v>4969056.2</v>
      </c>
      <c r="E20" s="68">
        <v>-2091</v>
      </c>
      <c r="F20" s="69">
        <v>-1350859.1</v>
      </c>
      <c r="G20" s="70">
        <v>5607</v>
      </c>
      <c r="H20" s="71">
        <v>3618197.1</v>
      </c>
    </row>
    <row r="21" spans="1:8" outlineLevel="2" x14ac:dyDescent="0.2">
      <c r="A21" s="66"/>
      <c r="B21" s="67" t="s">
        <v>2365</v>
      </c>
      <c r="C21" s="68">
        <v>17538</v>
      </c>
      <c r="D21" s="69">
        <v>11318298</v>
      </c>
      <c r="E21" s="68">
        <v>2091</v>
      </c>
      <c r="F21" s="69">
        <v>1350859.1</v>
      </c>
      <c r="G21" s="70">
        <v>19629</v>
      </c>
      <c r="H21" s="71">
        <v>12669157.1</v>
      </c>
    </row>
    <row r="22" spans="1:8" outlineLevel="2" x14ac:dyDescent="0.2">
      <c r="A22" s="66"/>
      <c r="B22" s="67" t="s">
        <v>2366</v>
      </c>
      <c r="C22" s="68">
        <v>9628</v>
      </c>
      <c r="D22" s="69">
        <v>6216298</v>
      </c>
      <c r="E22" s="68">
        <v>0</v>
      </c>
      <c r="F22" s="69">
        <v>0</v>
      </c>
      <c r="G22" s="70">
        <v>9628</v>
      </c>
      <c r="H22" s="71">
        <v>6216298</v>
      </c>
    </row>
    <row r="23" spans="1:8" ht="22.5" x14ac:dyDescent="0.2">
      <c r="A23" s="59" t="s">
        <v>48</v>
      </c>
      <c r="B23" s="59" t="s">
        <v>49</v>
      </c>
      <c r="C23" s="60">
        <v>51456</v>
      </c>
      <c r="D23" s="61">
        <v>33213766.27</v>
      </c>
      <c r="E23" s="60">
        <v>-3426</v>
      </c>
      <c r="F23" s="61">
        <v>-2216050.64</v>
      </c>
      <c r="G23" s="60">
        <v>48030</v>
      </c>
      <c r="H23" s="61">
        <v>30997715.629999999</v>
      </c>
    </row>
    <row r="24" spans="1:8" outlineLevel="1" x14ac:dyDescent="0.2">
      <c r="A24" s="85"/>
      <c r="B24" s="86" t="s">
        <v>2374</v>
      </c>
      <c r="C24" s="87">
        <v>51456</v>
      </c>
      <c r="D24" s="88">
        <v>33213766.27</v>
      </c>
      <c r="E24" s="87">
        <v>-3426</v>
      </c>
      <c r="F24" s="88">
        <v>-2216050.64</v>
      </c>
      <c r="G24" s="89">
        <v>48030</v>
      </c>
      <c r="H24" s="90">
        <v>30997715.629999999</v>
      </c>
    </row>
    <row r="25" spans="1:8" outlineLevel="2" x14ac:dyDescent="0.2">
      <c r="A25" s="66"/>
      <c r="B25" s="67" t="s">
        <v>2364</v>
      </c>
      <c r="C25" s="68">
        <v>13933</v>
      </c>
      <c r="D25" s="69">
        <v>8995148.8000000007</v>
      </c>
      <c r="E25" s="68">
        <v>-9482</v>
      </c>
      <c r="F25" s="69">
        <v>-6122918.5</v>
      </c>
      <c r="G25" s="70">
        <v>4451</v>
      </c>
      <c r="H25" s="71">
        <v>2872230.3</v>
      </c>
    </row>
    <row r="26" spans="1:8" outlineLevel="2" x14ac:dyDescent="0.2">
      <c r="A26" s="66"/>
      <c r="B26" s="67" t="s">
        <v>2365</v>
      </c>
      <c r="C26" s="68">
        <v>23686</v>
      </c>
      <c r="D26" s="69">
        <v>15286873.470000001</v>
      </c>
      <c r="E26" s="68">
        <v>6056</v>
      </c>
      <c r="F26" s="69">
        <v>3906867.86</v>
      </c>
      <c r="G26" s="70">
        <v>29742</v>
      </c>
      <c r="H26" s="71">
        <v>19193741.329999998</v>
      </c>
    </row>
    <row r="27" spans="1:8" outlineLevel="2" x14ac:dyDescent="0.2">
      <c r="A27" s="66"/>
      <c r="B27" s="67" t="s">
        <v>2366</v>
      </c>
      <c r="C27" s="68">
        <v>13837</v>
      </c>
      <c r="D27" s="69">
        <v>8931744</v>
      </c>
      <c r="E27" s="68">
        <v>0</v>
      </c>
      <c r="F27" s="69">
        <v>0</v>
      </c>
      <c r="G27" s="70">
        <v>13837</v>
      </c>
      <c r="H27" s="71">
        <v>8931744</v>
      </c>
    </row>
    <row r="28" spans="1:8" x14ac:dyDescent="0.2">
      <c r="A28" s="92">
        <v>560220</v>
      </c>
      <c r="B28" s="59" t="s">
        <v>2379</v>
      </c>
      <c r="C28" s="60"/>
      <c r="D28" s="61"/>
      <c r="E28" s="60">
        <v>7000</v>
      </c>
      <c r="F28" s="61">
        <v>4520497.9400000004</v>
      </c>
      <c r="G28" s="60">
        <v>7000</v>
      </c>
      <c r="H28" s="61">
        <v>4520497.9400000004</v>
      </c>
    </row>
    <row r="29" spans="1:8" outlineLevel="1" x14ac:dyDescent="0.2">
      <c r="A29" s="85"/>
      <c r="B29" s="86" t="s">
        <v>2374</v>
      </c>
      <c r="C29" s="87"/>
      <c r="D29" s="88"/>
      <c r="E29" s="87">
        <v>7000</v>
      </c>
      <c r="F29" s="88">
        <v>4520497.9400000004</v>
      </c>
      <c r="G29" s="89">
        <v>7000</v>
      </c>
      <c r="H29" s="90">
        <v>4520497.9400000004</v>
      </c>
    </row>
    <row r="30" spans="1:8" outlineLevel="2" x14ac:dyDescent="0.2">
      <c r="A30" s="66"/>
      <c r="B30" s="67" t="s">
        <v>2365</v>
      </c>
      <c r="C30" s="68"/>
      <c r="D30" s="69"/>
      <c r="E30" s="68">
        <v>3500</v>
      </c>
      <c r="F30" s="69">
        <v>2260248.9700000002</v>
      </c>
      <c r="G30" s="70">
        <v>3500</v>
      </c>
      <c r="H30" s="71">
        <v>2260248.9700000002</v>
      </c>
    </row>
    <row r="31" spans="1:8" outlineLevel="2" x14ac:dyDescent="0.2">
      <c r="A31" s="66"/>
      <c r="B31" s="67" t="s">
        <v>2366</v>
      </c>
      <c r="C31" s="68"/>
      <c r="D31" s="69"/>
      <c r="E31" s="68">
        <v>3500</v>
      </c>
      <c r="F31" s="69">
        <v>2260248.9700000002</v>
      </c>
      <c r="G31" s="70">
        <v>3500</v>
      </c>
      <c r="H31" s="71">
        <v>2260248.9700000002</v>
      </c>
    </row>
    <row r="32" spans="1:8" x14ac:dyDescent="0.2">
      <c r="A32" s="125" t="s">
        <v>2380</v>
      </c>
      <c r="B32" s="125"/>
      <c r="C32" s="60">
        <f t="shared" ref="C32:H32" si="0">C5+C11+C17+C23+C28</f>
        <v>193718</v>
      </c>
      <c r="D32" s="61">
        <f t="shared" si="0"/>
        <v>125032454.58999999</v>
      </c>
      <c r="E32" s="60">
        <f t="shared" si="0"/>
        <v>0</v>
      </c>
      <c r="F32" s="61">
        <f t="shared" si="0"/>
        <v>0</v>
      </c>
      <c r="G32" s="60">
        <f t="shared" si="0"/>
        <v>193718</v>
      </c>
      <c r="H32" s="61">
        <f t="shared" si="0"/>
        <v>125032454.58999999</v>
      </c>
    </row>
  </sheetData>
  <mergeCells count="8">
    <mergeCell ref="G3:H3"/>
    <mergeCell ref="F1:H1"/>
    <mergeCell ref="B2:H2"/>
    <mergeCell ref="A32:B32"/>
    <mergeCell ref="A3:A4"/>
    <mergeCell ref="B3:B4"/>
    <mergeCell ref="C3:D3"/>
    <mergeCell ref="E3:F3"/>
  </mergeCells>
  <pageMargins left="0.7" right="0.7" top="0.75" bottom="0.75" header="0.3" footer="0.3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view="pageBreakPreview" zoomScale="150" zoomScaleNormal="100" zoomScaleSheetLayoutView="150" workbookViewId="0">
      <selection activeCell="H31" sqref="H31"/>
    </sheetView>
  </sheetViews>
  <sheetFormatPr defaultColWidth="10.6640625" defaultRowHeight="12" outlineLevelRow="3" x14ac:dyDescent="0.2"/>
  <cols>
    <col min="1" max="1" width="11.5" customWidth="1"/>
    <col min="2" max="2" width="21" customWidth="1"/>
    <col min="3" max="3" width="8.83203125" customWidth="1"/>
    <col min="4" max="4" width="17.5" customWidth="1"/>
    <col min="5" max="5" width="8.83203125" customWidth="1"/>
    <col min="6" max="6" width="12.1640625" style="78" customWidth="1"/>
    <col min="7" max="7" width="8.83203125" customWidth="1"/>
    <col min="8" max="8" width="14.5" style="78" customWidth="1"/>
    <col min="9" max="9" width="9.33203125" customWidth="1"/>
    <col min="257" max="257" width="11.5" customWidth="1"/>
    <col min="258" max="258" width="21" customWidth="1"/>
    <col min="259" max="259" width="8.83203125" customWidth="1"/>
    <col min="260" max="260" width="17.5" customWidth="1"/>
    <col min="261" max="261" width="8.83203125" customWidth="1"/>
    <col min="262" max="262" width="12.1640625" customWidth="1"/>
    <col min="263" max="263" width="8.83203125" customWidth="1"/>
    <col min="264" max="264" width="12.5" customWidth="1"/>
    <col min="265" max="265" width="9.33203125" customWidth="1"/>
    <col min="513" max="513" width="11.5" customWidth="1"/>
    <col min="514" max="514" width="21" customWidth="1"/>
    <col min="515" max="515" width="8.83203125" customWidth="1"/>
    <col min="516" max="516" width="17.5" customWidth="1"/>
    <col min="517" max="517" width="8.83203125" customWidth="1"/>
    <col min="518" max="518" width="12.1640625" customWidth="1"/>
    <col min="519" max="519" width="8.83203125" customWidth="1"/>
    <col min="520" max="520" width="12.5" customWidth="1"/>
    <col min="521" max="521" width="9.33203125" customWidth="1"/>
    <col min="769" max="769" width="11.5" customWidth="1"/>
    <col min="770" max="770" width="21" customWidth="1"/>
    <col min="771" max="771" width="8.83203125" customWidth="1"/>
    <col min="772" max="772" width="17.5" customWidth="1"/>
    <col min="773" max="773" width="8.83203125" customWidth="1"/>
    <col min="774" max="774" width="12.1640625" customWidth="1"/>
    <col min="775" max="775" width="8.83203125" customWidth="1"/>
    <col min="776" max="776" width="12.5" customWidth="1"/>
    <col min="777" max="777" width="9.33203125" customWidth="1"/>
    <col min="1025" max="1025" width="11.5" customWidth="1"/>
    <col min="1026" max="1026" width="21" customWidth="1"/>
    <col min="1027" max="1027" width="8.83203125" customWidth="1"/>
    <col min="1028" max="1028" width="17.5" customWidth="1"/>
    <col min="1029" max="1029" width="8.83203125" customWidth="1"/>
    <col min="1030" max="1030" width="12.1640625" customWidth="1"/>
    <col min="1031" max="1031" width="8.83203125" customWidth="1"/>
    <col min="1032" max="1032" width="12.5" customWidth="1"/>
    <col min="1033" max="1033" width="9.33203125" customWidth="1"/>
    <col min="1281" max="1281" width="11.5" customWidth="1"/>
    <col min="1282" max="1282" width="21" customWidth="1"/>
    <col min="1283" max="1283" width="8.83203125" customWidth="1"/>
    <col min="1284" max="1284" width="17.5" customWidth="1"/>
    <col min="1285" max="1285" width="8.83203125" customWidth="1"/>
    <col min="1286" max="1286" width="12.1640625" customWidth="1"/>
    <col min="1287" max="1287" width="8.83203125" customWidth="1"/>
    <col min="1288" max="1288" width="12.5" customWidth="1"/>
    <col min="1289" max="1289" width="9.33203125" customWidth="1"/>
    <col min="1537" max="1537" width="11.5" customWidth="1"/>
    <col min="1538" max="1538" width="21" customWidth="1"/>
    <col min="1539" max="1539" width="8.83203125" customWidth="1"/>
    <col min="1540" max="1540" width="17.5" customWidth="1"/>
    <col min="1541" max="1541" width="8.83203125" customWidth="1"/>
    <col min="1542" max="1542" width="12.1640625" customWidth="1"/>
    <col min="1543" max="1543" width="8.83203125" customWidth="1"/>
    <col min="1544" max="1544" width="12.5" customWidth="1"/>
    <col min="1545" max="1545" width="9.33203125" customWidth="1"/>
    <col min="1793" max="1793" width="11.5" customWidth="1"/>
    <col min="1794" max="1794" width="21" customWidth="1"/>
    <col min="1795" max="1795" width="8.83203125" customWidth="1"/>
    <col min="1796" max="1796" width="17.5" customWidth="1"/>
    <col min="1797" max="1797" width="8.83203125" customWidth="1"/>
    <col min="1798" max="1798" width="12.1640625" customWidth="1"/>
    <col min="1799" max="1799" width="8.83203125" customWidth="1"/>
    <col min="1800" max="1800" width="12.5" customWidth="1"/>
    <col min="1801" max="1801" width="9.33203125" customWidth="1"/>
    <col min="2049" max="2049" width="11.5" customWidth="1"/>
    <col min="2050" max="2050" width="21" customWidth="1"/>
    <col min="2051" max="2051" width="8.83203125" customWidth="1"/>
    <col min="2052" max="2052" width="17.5" customWidth="1"/>
    <col min="2053" max="2053" width="8.83203125" customWidth="1"/>
    <col min="2054" max="2054" width="12.1640625" customWidth="1"/>
    <col min="2055" max="2055" width="8.83203125" customWidth="1"/>
    <col min="2056" max="2056" width="12.5" customWidth="1"/>
    <col min="2057" max="2057" width="9.33203125" customWidth="1"/>
    <col min="2305" max="2305" width="11.5" customWidth="1"/>
    <col min="2306" max="2306" width="21" customWidth="1"/>
    <col min="2307" max="2307" width="8.83203125" customWidth="1"/>
    <col min="2308" max="2308" width="17.5" customWidth="1"/>
    <col min="2309" max="2309" width="8.83203125" customWidth="1"/>
    <col min="2310" max="2310" width="12.1640625" customWidth="1"/>
    <col min="2311" max="2311" width="8.83203125" customWidth="1"/>
    <col min="2312" max="2312" width="12.5" customWidth="1"/>
    <col min="2313" max="2313" width="9.33203125" customWidth="1"/>
    <col min="2561" max="2561" width="11.5" customWidth="1"/>
    <col min="2562" max="2562" width="21" customWidth="1"/>
    <col min="2563" max="2563" width="8.83203125" customWidth="1"/>
    <col min="2564" max="2564" width="17.5" customWidth="1"/>
    <col min="2565" max="2565" width="8.83203125" customWidth="1"/>
    <col min="2566" max="2566" width="12.1640625" customWidth="1"/>
    <col min="2567" max="2567" width="8.83203125" customWidth="1"/>
    <col min="2568" max="2568" width="12.5" customWidth="1"/>
    <col min="2569" max="2569" width="9.33203125" customWidth="1"/>
    <col min="2817" max="2817" width="11.5" customWidth="1"/>
    <col min="2818" max="2818" width="21" customWidth="1"/>
    <col min="2819" max="2819" width="8.83203125" customWidth="1"/>
    <col min="2820" max="2820" width="17.5" customWidth="1"/>
    <col min="2821" max="2821" width="8.83203125" customWidth="1"/>
    <col min="2822" max="2822" width="12.1640625" customWidth="1"/>
    <col min="2823" max="2823" width="8.83203125" customWidth="1"/>
    <col min="2824" max="2824" width="12.5" customWidth="1"/>
    <col min="2825" max="2825" width="9.33203125" customWidth="1"/>
    <col min="3073" max="3073" width="11.5" customWidth="1"/>
    <col min="3074" max="3074" width="21" customWidth="1"/>
    <col min="3075" max="3075" width="8.83203125" customWidth="1"/>
    <col min="3076" max="3076" width="17.5" customWidth="1"/>
    <col min="3077" max="3077" width="8.83203125" customWidth="1"/>
    <col min="3078" max="3078" width="12.1640625" customWidth="1"/>
    <col min="3079" max="3079" width="8.83203125" customWidth="1"/>
    <col min="3080" max="3080" width="12.5" customWidth="1"/>
    <col min="3081" max="3081" width="9.33203125" customWidth="1"/>
    <col min="3329" max="3329" width="11.5" customWidth="1"/>
    <col min="3330" max="3330" width="21" customWidth="1"/>
    <col min="3331" max="3331" width="8.83203125" customWidth="1"/>
    <col min="3332" max="3332" width="17.5" customWidth="1"/>
    <col min="3333" max="3333" width="8.83203125" customWidth="1"/>
    <col min="3334" max="3334" width="12.1640625" customWidth="1"/>
    <col min="3335" max="3335" width="8.83203125" customWidth="1"/>
    <col min="3336" max="3336" width="12.5" customWidth="1"/>
    <col min="3337" max="3337" width="9.33203125" customWidth="1"/>
    <col min="3585" max="3585" width="11.5" customWidth="1"/>
    <col min="3586" max="3586" width="21" customWidth="1"/>
    <col min="3587" max="3587" width="8.83203125" customWidth="1"/>
    <col min="3588" max="3588" width="17.5" customWidth="1"/>
    <col min="3589" max="3589" width="8.83203125" customWidth="1"/>
    <col min="3590" max="3590" width="12.1640625" customWidth="1"/>
    <col min="3591" max="3591" width="8.83203125" customWidth="1"/>
    <col min="3592" max="3592" width="12.5" customWidth="1"/>
    <col min="3593" max="3593" width="9.33203125" customWidth="1"/>
    <col min="3841" max="3841" width="11.5" customWidth="1"/>
    <col min="3842" max="3842" width="21" customWidth="1"/>
    <col min="3843" max="3843" width="8.83203125" customWidth="1"/>
    <col min="3844" max="3844" width="17.5" customWidth="1"/>
    <col min="3845" max="3845" width="8.83203125" customWidth="1"/>
    <col min="3846" max="3846" width="12.1640625" customWidth="1"/>
    <col min="3847" max="3847" width="8.83203125" customWidth="1"/>
    <col min="3848" max="3848" width="12.5" customWidth="1"/>
    <col min="3849" max="3849" width="9.33203125" customWidth="1"/>
    <col min="4097" max="4097" width="11.5" customWidth="1"/>
    <col min="4098" max="4098" width="21" customWidth="1"/>
    <col min="4099" max="4099" width="8.83203125" customWidth="1"/>
    <col min="4100" max="4100" width="17.5" customWidth="1"/>
    <col min="4101" max="4101" width="8.83203125" customWidth="1"/>
    <col min="4102" max="4102" width="12.1640625" customWidth="1"/>
    <col min="4103" max="4103" width="8.83203125" customWidth="1"/>
    <col min="4104" max="4104" width="12.5" customWidth="1"/>
    <col min="4105" max="4105" width="9.33203125" customWidth="1"/>
    <col min="4353" max="4353" width="11.5" customWidth="1"/>
    <col min="4354" max="4354" width="21" customWidth="1"/>
    <col min="4355" max="4355" width="8.83203125" customWidth="1"/>
    <col min="4356" max="4356" width="17.5" customWidth="1"/>
    <col min="4357" max="4357" width="8.83203125" customWidth="1"/>
    <col min="4358" max="4358" width="12.1640625" customWidth="1"/>
    <col min="4359" max="4359" width="8.83203125" customWidth="1"/>
    <col min="4360" max="4360" width="12.5" customWidth="1"/>
    <col min="4361" max="4361" width="9.33203125" customWidth="1"/>
    <col min="4609" max="4609" width="11.5" customWidth="1"/>
    <col min="4610" max="4610" width="21" customWidth="1"/>
    <col min="4611" max="4611" width="8.83203125" customWidth="1"/>
    <col min="4612" max="4612" width="17.5" customWidth="1"/>
    <col min="4613" max="4613" width="8.83203125" customWidth="1"/>
    <col min="4614" max="4614" width="12.1640625" customWidth="1"/>
    <col min="4615" max="4615" width="8.83203125" customWidth="1"/>
    <col min="4616" max="4616" width="12.5" customWidth="1"/>
    <col min="4617" max="4617" width="9.33203125" customWidth="1"/>
    <col min="4865" max="4865" width="11.5" customWidth="1"/>
    <col min="4866" max="4866" width="21" customWidth="1"/>
    <col min="4867" max="4867" width="8.83203125" customWidth="1"/>
    <col min="4868" max="4868" width="17.5" customWidth="1"/>
    <col min="4869" max="4869" width="8.83203125" customWidth="1"/>
    <col min="4870" max="4870" width="12.1640625" customWidth="1"/>
    <col min="4871" max="4871" width="8.83203125" customWidth="1"/>
    <col min="4872" max="4872" width="12.5" customWidth="1"/>
    <col min="4873" max="4873" width="9.33203125" customWidth="1"/>
    <col min="5121" max="5121" width="11.5" customWidth="1"/>
    <col min="5122" max="5122" width="21" customWidth="1"/>
    <col min="5123" max="5123" width="8.83203125" customWidth="1"/>
    <col min="5124" max="5124" width="17.5" customWidth="1"/>
    <col min="5125" max="5125" width="8.83203125" customWidth="1"/>
    <col min="5126" max="5126" width="12.1640625" customWidth="1"/>
    <col min="5127" max="5127" width="8.83203125" customWidth="1"/>
    <col min="5128" max="5128" width="12.5" customWidth="1"/>
    <col min="5129" max="5129" width="9.33203125" customWidth="1"/>
    <col min="5377" max="5377" width="11.5" customWidth="1"/>
    <col min="5378" max="5378" width="21" customWidth="1"/>
    <col min="5379" max="5379" width="8.83203125" customWidth="1"/>
    <col min="5380" max="5380" width="17.5" customWidth="1"/>
    <col min="5381" max="5381" width="8.83203125" customWidth="1"/>
    <col min="5382" max="5382" width="12.1640625" customWidth="1"/>
    <col min="5383" max="5383" width="8.83203125" customWidth="1"/>
    <col min="5384" max="5384" width="12.5" customWidth="1"/>
    <col min="5385" max="5385" width="9.33203125" customWidth="1"/>
    <col min="5633" max="5633" width="11.5" customWidth="1"/>
    <col min="5634" max="5634" width="21" customWidth="1"/>
    <col min="5635" max="5635" width="8.83203125" customWidth="1"/>
    <col min="5636" max="5636" width="17.5" customWidth="1"/>
    <col min="5637" max="5637" width="8.83203125" customWidth="1"/>
    <col min="5638" max="5638" width="12.1640625" customWidth="1"/>
    <col min="5639" max="5639" width="8.83203125" customWidth="1"/>
    <col min="5640" max="5640" width="12.5" customWidth="1"/>
    <col min="5641" max="5641" width="9.33203125" customWidth="1"/>
    <col min="5889" max="5889" width="11.5" customWidth="1"/>
    <col min="5890" max="5890" width="21" customWidth="1"/>
    <col min="5891" max="5891" width="8.83203125" customWidth="1"/>
    <col min="5892" max="5892" width="17.5" customWidth="1"/>
    <col min="5893" max="5893" width="8.83203125" customWidth="1"/>
    <col min="5894" max="5894" width="12.1640625" customWidth="1"/>
    <col min="5895" max="5895" width="8.83203125" customWidth="1"/>
    <col min="5896" max="5896" width="12.5" customWidth="1"/>
    <col min="5897" max="5897" width="9.33203125" customWidth="1"/>
    <col min="6145" max="6145" width="11.5" customWidth="1"/>
    <col min="6146" max="6146" width="21" customWidth="1"/>
    <col min="6147" max="6147" width="8.83203125" customWidth="1"/>
    <col min="6148" max="6148" width="17.5" customWidth="1"/>
    <col min="6149" max="6149" width="8.83203125" customWidth="1"/>
    <col min="6150" max="6150" width="12.1640625" customWidth="1"/>
    <col min="6151" max="6151" width="8.83203125" customWidth="1"/>
    <col min="6152" max="6152" width="12.5" customWidth="1"/>
    <col min="6153" max="6153" width="9.33203125" customWidth="1"/>
    <col min="6401" max="6401" width="11.5" customWidth="1"/>
    <col min="6402" max="6402" width="21" customWidth="1"/>
    <col min="6403" max="6403" width="8.83203125" customWidth="1"/>
    <col min="6404" max="6404" width="17.5" customWidth="1"/>
    <col min="6405" max="6405" width="8.83203125" customWidth="1"/>
    <col min="6406" max="6406" width="12.1640625" customWidth="1"/>
    <col min="6407" max="6407" width="8.83203125" customWidth="1"/>
    <col min="6408" max="6408" width="12.5" customWidth="1"/>
    <col min="6409" max="6409" width="9.33203125" customWidth="1"/>
    <col min="6657" max="6657" width="11.5" customWidth="1"/>
    <col min="6658" max="6658" width="21" customWidth="1"/>
    <col min="6659" max="6659" width="8.83203125" customWidth="1"/>
    <col min="6660" max="6660" width="17.5" customWidth="1"/>
    <col min="6661" max="6661" width="8.83203125" customWidth="1"/>
    <col min="6662" max="6662" width="12.1640625" customWidth="1"/>
    <col min="6663" max="6663" width="8.83203125" customWidth="1"/>
    <col min="6664" max="6664" width="12.5" customWidth="1"/>
    <col min="6665" max="6665" width="9.33203125" customWidth="1"/>
    <col min="6913" max="6913" width="11.5" customWidth="1"/>
    <col min="6914" max="6914" width="21" customWidth="1"/>
    <col min="6915" max="6915" width="8.83203125" customWidth="1"/>
    <col min="6916" max="6916" width="17.5" customWidth="1"/>
    <col min="6917" max="6917" width="8.83203125" customWidth="1"/>
    <col min="6918" max="6918" width="12.1640625" customWidth="1"/>
    <col min="6919" max="6919" width="8.83203125" customWidth="1"/>
    <col min="6920" max="6920" width="12.5" customWidth="1"/>
    <col min="6921" max="6921" width="9.33203125" customWidth="1"/>
    <col min="7169" max="7169" width="11.5" customWidth="1"/>
    <col min="7170" max="7170" width="21" customWidth="1"/>
    <col min="7171" max="7171" width="8.83203125" customWidth="1"/>
    <col min="7172" max="7172" width="17.5" customWidth="1"/>
    <col min="7173" max="7173" width="8.83203125" customWidth="1"/>
    <col min="7174" max="7174" width="12.1640625" customWidth="1"/>
    <col min="7175" max="7175" width="8.83203125" customWidth="1"/>
    <col min="7176" max="7176" width="12.5" customWidth="1"/>
    <col min="7177" max="7177" width="9.33203125" customWidth="1"/>
    <col min="7425" max="7425" width="11.5" customWidth="1"/>
    <col min="7426" max="7426" width="21" customWidth="1"/>
    <col min="7427" max="7427" width="8.83203125" customWidth="1"/>
    <col min="7428" max="7428" width="17.5" customWidth="1"/>
    <col min="7429" max="7429" width="8.83203125" customWidth="1"/>
    <col min="7430" max="7430" width="12.1640625" customWidth="1"/>
    <col min="7431" max="7431" width="8.83203125" customWidth="1"/>
    <col min="7432" max="7432" width="12.5" customWidth="1"/>
    <col min="7433" max="7433" width="9.33203125" customWidth="1"/>
    <col min="7681" max="7681" width="11.5" customWidth="1"/>
    <col min="7682" max="7682" width="21" customWidth="1"/>
    <col min="7683" max="7683" width="8.83203125" customWidth="1"/>
    <col min="7684" max="7684" width="17.5" customWidth="1"/>
    <col min="7685" max="7685" width="8.83203125" customWidth="1"/>
    <col min="7686" max="7686" width="12.1640625" customWidth="1"/>
    <col min="7687" max="7687" width="8.83203125" customWidth="1"/>
    <col min="7688" max="7688" width="12.5" customWidth="1"/>
    <col min="7689" max="7689" width="9.33203125" customWidth="1"/>
    <col min="7937" max="7937" width="11.5" customWidth="1"/>
    <col min="7938" max="7938" width="21" customWidth="1"/>
    <col min="7939" max="7939" width="8.83203125" customWidth="1"/>
    <col min="7940" max="7940" width="17.5" customWidth="1"/>
    <col min="7941" max="7941" width="8.83203125" customWidth="1"/>
    <col min="7942" max="7942" width="12.1640625" customWidth="1"/>
    <col min="7943" max="7943" width="8.83203125" customWidth="1"/>
    <col min="7944" max="7944" width="12.5" customWidth="1"/>
    <col min="7945" max="7945" width="9.33203125" customWidth="1"/>
    <col min="8193" max="8193" width="11.5" customWidth="1"/>
    <col min="8194" max="8194" width="21" customWidth="1"/>
    <col min="8195" max="8195" width="8.83203125" customWidth="1"/>
    <col min="8196" max="8196" width="17.5" customWidth="1"/>
    <col min="8197" max="8197" width="8.83203125" customWidth="1"/>
    <col min="8198" max="8198" width="12.1640625" customWidth="1"/>
    <col min="8199" max="8199" width="8.83203125" customWidth="1"/>
    <col min="8200" max="8200" width="12.5" customWidth="1"/>
    <col min="8201" max="8201" width="9.33203125" customWidth="1"/>
    <col min="8449" max="8449" width="11.5" customWidth="1"/>
    <col min="8450" max="8450" width="21" customWidth="1"/>
    <col min="8451" max="8451" width="8.83203125" customWidth="1"/>
    <col min="8452" max="8452" width="17.5" customWidth="1"/>
    <col min="8453" max="8453" width="8.83203125" customWidth="1"/>
    <col min="8454" max="8454" width="12.1640625" customWidth="1"/>
    <col min="8455" max="8455" width="8.83203125" customWidth="1"/>
    <col min="8456" max="8456" width="12.5" customWidth="1"/>
    <col min="8457" max="8457" width="9.33203125" customWidth="1"/>
    <col min="8705" max="8705" width="11.5" customWidth="1"/>
    <col min="8706" max="8706" width="21" customWidth="1"/>
    <col min="8707" max="8707" width="8.83203125" customWidth="1"/>
    <col min="8708" max="8708" width="17.5" customWidth="1"/>
    <col min="8709" max="8709" width="8.83203125" customWidth="1"/>
    <col min="8710" max="8710" width="12.1640625" customWidth="1"/>
    <col min="8711" max="8711" width="8.83203125" customWidth="1"/>
    <col min="8712" max="8712" width="12.5" customWidth="1"/>
    <col min="8713" max="8713" width="9.33203125" customWidth="1"/>
    <col min="8961" max="8961" width="11.5" customWidth="1"/>
    <col min="8962" max="8962" width="21" customWidth="1"/>
    <col min="8963" max="8963" width="8.83203125" customWidth="1"/>
    <col min="8964" max="8964" width="17.5" customWidth="1"/>
    <col min="8965" max="8965" width="8.83203125" customWidth="1"/>
    <col min="8966" max="8966" width="12.1640625" customWidth="1"/>
    <col min="8967" max="8967" width="8.83203125" customWidth="1"/>
    <col min="8968" max="8968" width="12.5" customWidth="1"/>
    <col min="8969" max="8969" width="9.33203125" customWidth="1"/>
    <col min="9217" max="9217" width="11.5" customWidth="1"/>
    <col min="9218" max="9218" width="21" customWidth="1"/>
    <col min="9219" max="9219" width="8.83203125" customWidth="1"/>
    <col min="9220" max="9220" width="17.5" customWidth="1"/>
    <col min="9221" max="9221" width="8.83203125" customWidth="1"/>
    <col min="9222" max="9222" width="12.1640625" customWidth="1"/>
    <col min="9223" max="9223" width="8.83203125" customWidth="1"/>
    <col min="9224" max="9224" width="12.5" customWidth="1"/>
    <col min="9225" max="9225" width="9.33203125" customWidth="1"/>
    <col min="9473" max="9473" width="11.5" customWidth="1"/>
    <col min="9474" max="9474" width="21" customWidth="1"/>
    <col min="9475" max="9475" width="8.83203125" customWidth="1"/>
    <col min="9476" max="9476" width="17.5" customWidth="1"/>
    <col min="9477" max="9477" width="8.83203125" customWidth="1"/>
    <col min="9478" max="9478" width="12.1640625" customWidth="1"/>
    <col min="9479" max="9479" width="8.83203125" customWidth="1"/>
    <col min="9480" max="9480" width="12.5" customWidth="1"/>
    <col min="9481" max="9481" width="9.33203125" customWidth="1"/>
    <col min="9729" max="9729" width="11.5" customWidth="1"/>
    <col min="9730" max="9730" width="21" customWidth="1"/>
    <col min="9731" max="9731" width="8.83203125" customWidth="1"/>
    <col min="9732" max="9732" width="17.5" customWidth="1"/>
    <col min="9733" max="9733" width="8.83203125" customWidth="1"/>
    <col min="9734" max="9734" width="12.1640625" customWidth="1"/>
    <col min="9735" max="9735" width="8.83203125" customWidth="1"/>
    <col min="9736" max="9736" width="12.5" customWidth="1"/>
    <col min="9737" max="9737" width="9.33203125" customWidth="1"/>
    <col min="9985" max="9985" width="11.5" customWidth="1"/>
    <col min="9986" max="9986" width="21" customWidth="1"/>
    <col min="9987" max="9987" width="8.83203125" customWidth="1"/>
    <col min="9988" max="9988" width="17.5" customWidth="1"/>
    <col min="9989" max="9989" width="8.83203125" customWidth="1"/>
    <col min="9990" max="9990" width="12.1640625" customWidth="1"/>
    <col min="9991" max="9991" width="8.83203125" customWidth="1"/>
    <col min="9992" max="9992" width="12.5" customWidth="1"/>
    <col min="9993" max="9993" width="9.33203125" customWidth="1"/>
    <col min="10241" max="10241" width="11.5" customWidth="1"/>
    <col min="10242" max="10242" width="21" customWidth="1"/>
    <col min="10243" max="10243" width="8.83203125" customWidth="1"/>
    <col min="10244" max="10244" width="17.5" customWidth="1"/>
    <col min="10245" max="10245" width="8.83203125" customWidth="1"/>
    <col min="10246" max="10246" width="12.1640625" customWidth="1"/>
    <col min="10247" max="10247" width="8.83203125" customWidth="1"/>
    <col min="10248" max="10248" width="12.5" customWidth="1"/>
    <col min="10249" max="10249" width="9.33203125" customWidth="1"/>
    <col min="10497" max="10497" width="11.5" customWidth="1"/>
    <col min="10498" max="10498" width="21" customWidth="1"/>
    <col min="10499" max="10499" width="8.83203125" customWidth="1"/>
    <col min="10500" max="10500" width="17.5" customWidth="1"/>
    <col min="10501" max="10501" width="8.83203125" customWidth="1"/>
    <col min="10502" max="10502" width="12.1640625" customWidth="1"/>
    <col min="10503" max="10503" width="8.83203125" customWidth="1"/>
    <col min="10504" max="10504" width="12.5" customWidth="1"/>
    <col min="10505" max="10505" width="9.33203125" customWidth="1"/>
    <col min="10753" max="10753" width="11.5" customWidth="1"/>
    <col min="10754" max="10754" width="21" customWidth="1"/>
    <col min="10755" max="10755" width="8.83203125" customWidth="1"/>
    <col min="10756" max="10756" width="17.5" customWidth="1"/>
    <col min="10757" max="10757" width="8.83203125" customWidth="1"/>
    <col min="10758" max="10758" width="12.1640625" customWidth="1"/>
    <col min="10759" max="10759" width="8.83203125" customWidth="1"/>
    <col min="10760" max="10760" width="12.5" customWidth="1"/>
    <col min="10761" max="10761" width="9.33203125" customWidth="1"/>
    <col min="11009" max="11009" width="11.5" customWidth="1"/>
    <col min="11010" max="11010" width="21" customWidth="1"/>
    <col min="11011" max="11011" width="8.83203125" customWidth="1"/>
    <col min="11012" max="11012" width="17.5" customWidth="1"/>
    <col min="11013" max="11013" width="8.83203125" customWidth="1"/>
    <col min="11014" max="11014" width="12.1640625" customWidth="1"/>
    <col min="11015" max="11015" width="8.83203125" customWidth="1"/>
    <col min="11016" max="11016" width="12.5" customWidth="1"/>
    <col min="11017" max="11017" width="9.33203125" customWidth="1"/>
    <col min="11265" max="11265" width="11.5" customWidth="1"/>
    <col min="11266" max="11266" width="21" customWidth="1"/>
    <col min="11267" max="11267" width="8.83203125" customWidth="1"/>
    <col min="11268" max="11268" width="17.5" customWidth="1"/>
    <col min="11269" max="11269" width="8.83203125" customWidth="1"/>
    <col min="11270" max="11270" width="12.1640625" customWidth="1"/>
    <col min="11271" max="11271" width="8.83203125" customWidth="1"/>
    <col min="11272" max="11272" width="12.5" customWidth="1"/>
    <col min="11273" max="11273" width="9.33203125" customWidth="1"/>
    <col min="11521" max="11521" width="11.5" customWidth="1"/>
    <col min="11522" max="11522" width="21" customWidth="1"/>
    <col min="11523" max="11523" width="8.83203125" customWidth="1"/>
    <col min="11524" max="11524" width="17.5" customWidth="1"/>
    <col min="11525" max="11525" width="8.83203125" customWidth="1"/>
    <col min="11526" max="11526" width="12.1640625" customWidth="1"/>
    <col min="11527" max="11527" width="8.83203125" customWidth="1"/>
    <col min="11528" max="11528" width="12.5" customWidth="1"/>
    <col min="11529" max="11529" width="9.33203125" customWidth="1"/>
    <col min="11777" max="11777" width="11.5" customWidth="1"/>
    <col min="11778" max="11778" width="21" customWidth="1"/>
    <col min="11779" max="11779" width="8.83203125" customWidth="1"/>
    <col min="11780" max="11780" width="17.5" customWidth="1"/>
    <col min="11781" max="11781" width="8.83203125" customWidth="1"/>
    <col min="11782" max="11782" width="12.1640625" customWidth="1"/>
    <col min="11783" max="11783" width="8.83203125" customWidth="1"/>
    <col min="11784" max="11784" width="12.5" customWidth="1"/>
    <col min="11785" max="11785" width="9.33203125" customWidth="1"/>
    <col min="12033" max="12033" width="11.5" customWidth="1"/>
    <col min="12034" max="12034" width="21" customWidth="1"/>
    <col min="12035" max="12035" width="8.83203125" customWidth="1"/>
    <col min="12036" max="12036" width="17.5" customWidth="1"/>
    <col min="12037" max="12037" width="8.83203125" customWidth="1"/>
    <col min="12038" max="12038" width="12.1640625" customWidth="1"/>
    <col min="12039" max="12039" width="8.83203125" customWidth="1"/>
    <col min="12040" max="12040" width="12.5" customWidth="1"/>
    <col min="12041" max="12041" width="9.33203125" customWidth="1"/>
    <col min="12289" max="12289" width="11.5" customWidth="1"/>
    <col min="12290" max="12290" width="21" customWidth="1"/>
    <col min="12291" max="12291" width="8.83203125" customWidth="1"/>
    <col min="12292" max="12292" width="17.5" customWidth="1"/>
    <col min="12293" max="12293" width="8.83203125" customWidth="1"/>
    <col min="12294" max="12294" width="12.1640625" customWidth="1"/>
    <col min="12295" max="12295" width="8.83203125" customWidth="1"/>
    <col min="12296" max="12296" width="12.5" customWidth="1"/>
    <col min="12297" max="12297" width="9.33203125" customWidth="1"/>
    <col min="12545" max="12545" width="11.5" customWidth="1"/>
    <col min="12546" max="12546" width="21" customWidth="1"/>
    <col min="12547" max="12547" width="8.83203125" customWidth="1"/>
    <col min="12548" max="12548" width="17.5" customWidth="1"/>
    <col min="12549" max="12549" width="8.83203125" customWidth="1"/>
    <col min="12550" max="12550" width="12.1640625" customWidth="1"/>
    <col min="12551" max="12551" width="8.83203125" customWidth="1"/>
    <col min="12552" max="12552" width="12.5" customWidth="1"/>
    <col min="12553" max="12553" width="9.33203125" customWidth="1"/>
    <col min="12801" max="12801" width="11.5" customWidth="1"/>
    <col min="12802" max="12802" width="21" customWidth="1"/>
    <col min="12803" max="12803" width="8.83203125" customWidth="1"/>
    <col min="12804" max="12804" width="17.5" customWidth="1"/>
    <col min="12805" max="12805" width="8.83203125" customWidth="1"/>
    <col min="12806" max="12806" width="12.1640625" customWidth="1"/>
    <col min="12807" max="12807" width="8.83203125" customWidth="1"/>
    <col min="12808" max="12808" width="12.5" customWidth="1"/>
    <col min="12809" max="12809" width="9.33203125" customWidth="1"/>
    <col min="13057" max="13057" width="11.5" customWidth="1"/>
    <col min="13058" max="13058" width="21" customWidth="1"/>
    <col min="13059" max="13059" width="8.83203125" customWidth="1"/>
    <col min="13060" max="13060" width="17.5" customWidth="1"/>
    <col min="13061" max="13061" width="8.83203125" customWidth="1"/>
    <col min="13062" max="13062" width="12.1640625" customWidth="1"/>
    <col min="13063" max="13063" width="8.83203125" customWidth="1"/>
    <col min="13064" max="13064" width="12.5" customWidth="1"/>
    <col min="13065" max="13065" width="9.33203125" customWidth="1"/>
    <col min="13313" max="13313" width="11.5" customWidth="1"/>
    <col min="13314" max="13314" width="21" customWidth="1"/>
    <col min="13315" max="13315" width="8.83203125" customWidth="1"/>
    <col min="13316" max="13316" width="17.5" customWidth="1"/>
    <col min="13317" max="13317" width="8.83203125" customWidth="1"/>
    <col min="13318" max="13318" width="12.1640625" customWidth="1"/>
    <col min="13319" max="13319" width="8.83203125" customWidth="1"/>
    <col min="13320" max="13320" width="12.5" customWidth="1"/>
    <col min="13321" max="13321" width="9.33203125" customWidth="1"/>
    <col min="13569" max="13569" width="11.5" customWidth="1"/>
    <col min="13570" max="13570" width="21" customWidth="1"/>
    <col min="13571" max="13571" width="8.83203125" customWidth="1"/>
    <col min="13572" max="13572" width="17.5" customWidth="1"/>
    <col min="13573" max="13573" width="8.83203125" customWidth="1"/>
    <col min="13574" max="13574" width="12.1640625" customWidth="1"/>
    <col min="13575" max="13575" width="8.83203125" customWidth="1"/>
    <col min="13576" max="13576" width="12.5" customWidth="1"/>
    <col min="13577" max="13577" width="9.33203125" customWidth="1"/>
    <col min="13825" max="13825" width="11.5" customWidth="1"/>
    <col min="13826" max="13826" width="21" customWidth="1"/>
    <col min="13827" max="13827" width="8.83203125" customWidth="1"/>
    <col min="13828" max="13828" width="17.5" customWidth="1"/>
    <col min="13829" max="13829" width="8.83203125" customWidth="1"/>
    <col min="13830" max="13830" width="12.1640625" customWidth="1"/>
    <col min="13831" max="13831" width="8.83203125" customWidth="1"/>
    <col min="13832" max="13832" width="12.5" customWidth="1"/>
    <col min="13833" max="13833" width="9.33203125" customWidth="1"/>
    <col min="14081" max="14081" width="11.5" customWidth="1"/>
    <col min="14082" max="14082" width="21" customWidth="1"/>
    <col min="14083" max="14083" width="8.83203125" customWidth="1"/>
    <col min="14084" max="14084" width="17.5" customWidth="1"/>
    <col min="14085" max="14085" width="8.83203125" customWidth="1"/>
    <col min="14086" max="14086" width="12.1640625" customWidth="1"/>
    <col min="14087" max="14087" width="8.83203125" customWidth="1"/>
    <col min="14088" max="14088" width="12.5" customWidth="1"/>
    <col min="14089" max="14089" width="9.33203125" customWidth="1"/>
    <col min="14337" max="14337" width="11.5" customWidth="1"/>
    <col min="14338" max="14338" width="21" customWidth="1"/>
    <col min="14339" max="14339" width="8.83203125" customWidth="1"/>
    <col min="14340" max="14340" width="17.5" customWidth="1"/>
    <col min="14341" max="14341" width="8.83203125" customWidth="1"/>
    <col min="14342" max="14342" width="12.1640625" customWidth="1"/>
    <col min="14343" max="14343" width="8.83203125" customWidth="1"/>
    <col min="14344" max="14344" width="12.5" customWidth="1"/>
    <col min="14345" max="14345" width="9.33203125" customWidth="1"/>
    <col min="14593" max="14593" width="11.5" customWidth="1"/>
    <col min="14594" max="14594" width="21" customWidth="1"/>
    <col min="14595" max="14595" width="8.83203125" customWidth="1"/>
    <col min="14596" max="14596" width="17.5" customWidth="1"/>
    <col min="14597" max="14597" width="8.83203125" customWidth="1"/>
    <col min="14598" max="14598" width="12.1640625" customWidth="1"/>
    <col min="14599" max="14599" width="8.83203125" customWidth="1"/>
    <col min="14600" max="14600" width="12.5" customWidth="1"/>
    <col min="14601" max="14601" width="9.33203125" customWidth="1"/>
    <col min="14849" max="14849" width="11.5" customWidth="1"/>
    <col min="14850" max="14850" width="21" customWidth="1"/>
    <col min="14851" max="14851" width="8.83203125" customWidth="1"/>
    <col min="14852" max="14852" width="17.5" customWidth="1"/>
    <col min="14853" max="14853" width="8.83203125" customWidth="1"/>
    <col min="14854" max="14854" width="12.1640625" customWidth="1"/>
    <col min="14855" max="14855" width="8.83203125" customWidth="1"/>
    <col min="14856" max="14856" width="12.5" customWidth="1"/>
    <col min="14857" max="14857" width="9.33203125" customWidth="1"/>
    <col min="15105" max="15105" width="11.5" customWidth="1"/>
    <col min="15106" max="15106" width="21" customWidth="1"/>
    <col min="15107" max="15107" width="8.83203125" customWidth="1"/>
    <col min="15108" max="15108" width="17.5" customWidth="1"/>
    <col min="15109" max="15109" width="8.83203125" customWidth="1"/>
    <col min="15110" max="15110" width="12.1640625" customWidth="1"/>
    <col min="15111" max="15111" width="8.83203125" customWidth="1"/>
    <col min="15112" max="15112" width="12.5" customWidth="1"/>
    <col min="15113" max="15113" width="9.33203125" customWidth="1"/>
    <col min="15361" max="15361" width="11.5" customWidth="1"/>
    <col min="15362" max="15362" width="21" customWidth="1"/>
    <col min="15363" max="15363" width="8.83203125" customWidth="1"/>
    <col min="15364" max="15364" width="17.5" customWidth="1"/>
    <col min="15365" max="15365" width="8.83203125" customWidth="1"/>
    <col min="15366" max="15366" width="12.1640625" customWidth="1"/>
    <col min="15367" max="15367" width="8.83203125" customWidth="1"/>
    <col min="15368" max="15368" width="12.5" customWidth="1"/>
    <col min="15369" max="15369" width="9.33203125" customWidth="1"/>
    <col min="15617" max="15617" width="11.5" customWidth="1"/>
    <col min="15618" max="15618" width="21" customWidth="1"/>
    <col min="15619" max="15619" width="8.83203125" customWidth="1"/>
    <col min="15620" max="15620" width="17.5" customWidth="1"/>
    <col min="15621" max="15621" width="8.83203125" customWidth="1"/>
    <col min="15622" max="15622" width="12.1640625" customWidth="1"/>
    <col min="15623" max="15623" width="8.83203125" customWidth="1"/>
    <col min="15624" max="15624" width="12.5" customWidth="1"/>
    <col min="15625" max="15625" width="9.33203125" customWidth="1"/>
    <col min="15873" max="15873" width="11.5" customWidth="1"/>
    <col min="15874" max="15874" width="21" customWidth="1"/>
    <col min="15875" max="15875" width="8.83203125" customWidth="1"/>
    <col min="15876" max="15876" width="17.5" customWidth="1"/>
    <col min="15877" max="15877" width="8.83203125" customWidth="1"/>
    <col min="15878" max="15878" width="12.1640625" customWidth="1"/>
    <col min="15879" max="15879" width="8.83203125" customWidth="1"/>
    <col min="15880" max="15880" width="12.5" customWidth="1"/>
    <col min="15881" max="15881" width="9.33203125" customWidth="1"/>
    <col min="16129" max="16129" width="11.5" customWidth="1"/>
    <col min="16130" max="16130" width="21" customWidth="1"/>
    <col min="16131" max="16131" width="8.83203125" customWidth="1"/>
    <col min="16132" max="16132" width="17.5" customWidth="1"/>
    <col min="16133" max="16133" width="8.83203125" customWidth="1"/>
    <col min="16134" max="16134" width="12.1640625" customWidth="1"/>
    <col min="16135" max="16135" width="8.83203125" customWidth="1"/>
    <col min="16136" max="16136" width="12.5" customWidth="1"/>
    <col min="16137" max="16137" width="9.33203125" customWidth="1"/>
  </cols>
  <sheetData>
    <row r="1" spans="1:11" ht="53.25" customHeight="1" x14ac:dyDescent="0.2">
      <c r="A1" s="54"/>
      <c r="B1" s="55"/>
      <c r="C1" s="55"/>
      <c r="D1" s="55"/>
      <c r="E1" s="140" t="s">
        <v>2352</v>
      </c>
      <c r="F1" s="140"/>
      <c r="G1" s="140"/>
      <c r="H1" s="140"/>
    </row>
    <row r="2" spans="1:11" ht="79.5" customHeight="1" x14ac:dyDescent="0.3">
      <c r="A2" s="141" t="s">
        <v>2353</v>
      </c>
      <c r="B2" s="142"/>
      <c r="C2" s="142"/>
      <c r="D2" s="142"/>
      <c r="E2" s="142"/>
      <c r="F2" s="142"/>
      <c r="G2" s="142"/>
      <c r="H2" s="143"/>
      <c r="K2" s="56"/>
    </row>
    <row r="3" spans="1:11" ht="24" customHeight="1" x14ac:dyDescent="0.2">
      <c r="A3" s="144" t="s">
        <v>2</v>
      </c>
      <c r="B3" s="139" t="s">
        <v>2354</v>
      </c>
      <c r="C3" s="145" t="s">
        <v>2355</v>
      </c>
      <c r="D3" s="145"/>
      <c r="E3" s="145" t="s">
        <v>2356</v>
      </c>
      <c r="F3" s="145"/>
      <c r="G3" s="145" t="s">
        <v>2357</v>
      </c>
      <c r="H3" s="145"/>
    </row>
    <row r="4" spans="1:11" x14ac:dyDescent="0.2">
      <c r="A4" s="144"/>
      <c r="B4" s="139"/>
      <c r="C4" s="57" t="s">
        <v>2358</v>
      </c>
      <c r="D4" s="57" t="s">
        <v>2359</v>
      </c>
      <c r="E4" s="57" t="s">
        <v>2358</v>
      </c>
      <c r="F4" s="58" t="s">
        <v>2359</v>
      </c>
      <c r="G4" s="57" t="s">
        <v>2358</v>
      </c>
      <c r="H4" s="57" t="s">
        <v>2359</v>
      </c>
    </row>
    <row r="5" spans="1:11" x14ac:dyDescent="0.2">
      <c r="A5" s="59" t="s">
        <v>2360</v>
      </c>
      <c r="B5" s="59" t="s">
        <v>2361</v>
      </c>
      <c r="C5" s="60">
        <v>8804</v>
      </c>
      <c r="D5" s="61">
        <v>13880621.4</v>
      </c>
      <c r="E5" s="60">
        <v>0</v>
      </c>
      <c r="F5" s="61">
        <v>0</v>
      </c>
      <c r="G5" s="60">
        <v>8804</v>
      </c>
      <c r="H5" s="61">
        <v>13880621.4</v>
      </c>
    </row>
    <row r="6" spans="1:11" outlineLevel="1" x14ac:dyDescent="0.2">
      <c r="A6" s="62"/>
      <c r="B6" s="63" t="s">
        <v>2362</v>
      </c>
      <c r="C6" s="64">
        <v>8804</v>
      </c>
      <c r="D6" s="65">
        <v>13880621.4</v>
      </c>
      <c r="E6" s="64">
        <v>0</v>
      </c>
      <c r="F6" s="65">
        <v>0</v>
      </c>
      <c r="G6" s="64">
        <v>8804</v>
      </c>
      <c r="H6" s="65">
        <v>13880621.4</v>
      </c>
    </row>
    <row r="7" spans="1:11" outlineLevel="2" x14ac:dyDescent="0.2">
      <c r="A7" s="66"/>
      <c r="B7" s="67" t="s">
        <v>2363</v>
      </c>
      <c r="C7" s="68">
        <v>2910</v>
      </c>
      <c r="D7" s="69">
        <v>5917591.4000000004</v>
      </c>
      <c r="E7" s="68">
        <v>718</v>
      </c>
      <c r="F7" s="69">
        <v>-808237.1</v>
      </c>
      <c r="G7" s="70">
        <v>3628</v>
      </c>
      <c r="H7" s="71">
        <v>5109354.3</v>
      </c>
    </row>
    <row r="8" spans="1:11" outlineLevel="2" x14ac:dyDescent="0.2">
      <c r="A8" s="66"/>
      <c r="B8" s="67" t="s">
        <v>2364</v>
      </c>
      <c r="C8" s="68">
        <v>5894</v>
      </c>
      <c r="D8" s="69">
        <v>7963030</v>
      </c>
      <c r="E8" s="68">
        <v>-1469</v>
      </c>
      <c r="F8" s="69">
        <v>-1802321.4</v>
      </c>
      <c r="G8" s="70">
        <v>4425</v>
      </c>
      <c r="H8" s="71">
        <v>6160708.5999999996</v>
      </c>
    </row>
    <row r="9" spans="1:11" outlineLevel="2" x14ac:dyDescent="0.2">
      <c r="A9" s="66"/>
      <c r="B9" s="67" t="s">
        <v>2365</v>
      </c>
      <c r="C9" s="72"/>
      <c r="D9" s="72"/>
      <c r="E9" s="68">
        <v>376</v>
      </c>
      <c r="F9" s="69">
        <v>1551955.17</v>
      </c>
      <c r="G9" s="70">
        <v>376</v>
      </c>
      <c r="H9" s="71">
        <v>1551955.17</v>
      </c>
    </row>
    <row r="10" spans="1:11" outlineLevel="3" x14ac:dyDescent="0.2">
      <c r="A10" s="73"/>
      <c r="B10" s="67" t="s">
        <v>2366</v>
      </c>
      <c r="C10" s="72"/>
      <c r="D10" s="72"/>
      <c r="E10" s="68">
        <v>375</v>
      </c>
      <c r="F10" s="69">
        <v>1058603.33</v>
      </c>
      <c r="G10" s="70">
        <v>375</v>
      </c>
      <c r="H10" s="71">
        <v>1058603.33</v>
      </c>
    </row>
    <row r="11" spans="1:11" x14ac:dyDescent="0.2">
      <c r="A11" s="59" t="s">
        <v>25</v>
      </c>
      <c r="B11" s="59" t="s">
        <v>26</v>
      </c>
      <c r="C11" s="60">
        <v>36350</v>
      </c>
      <c r="D11" s="61">
        <v>29526295.309999999</v>
      </c>
      <c r="E11" s="60">
        <v>-6460</v>
      </c>
      <c r="F11" s="61">
        <v>0</v>
      </c>
      <c r="G11" s="60">
        <v>29890</v>
      </c>
      <c r="H11" s="61">
        <v>29526295.309999999</v>
      </c>
    </row>
    <row r="12" spans="1:11" outlineLevel="1" x14ac:dyDescent="0.2">
      <c r="A12" s="62"/>
      <c r="B12" s="63" t="s">
        <v>2362</v>
      </c>
      <c r="C12" s="64">
        <v>2387</v>
      </c>
      <c r="D12" s="65">
        <v>6296333.5700000003</v>
      </c>
      <c r="E12" s="64">
        <v>220</v>
      </c>
      <c r="F12" s="65">
        <v>4312677.03</v>
      </c>
      <c r="G12" s="64">
        <v>2607</v>
      </c>
      <c r="H12" s="65">
        <v>10609010.6</v>
      </c>
    </row>
    <row r="13" spans="1:11" outlineLevel="2" x14ac:dyDescent="0.2">
      <c r="A13" s="66"/>
      <c r="B13" s="67" t="s">
        <v>2364</v>
      </c>
      <c r="C13" s="68">
        <v>2387</v>
      </c>
      <c r="D13" s="69">
        <v>6296333.5700000003</v>
      </c>
      <c r="E13" s="68">
        <v>-1310</v>
      </c>
      <c r="F13" s="69">
        <v>-2845085.25</v>
      </c>
      <c r="G13" s="70">
        <v>1077</v>
      </c>
      <c r="H13" s="71">
        <v>3451248.32</v>
      </c>
    </row>
    <row r="14" spans="1:11" outlineLevel="2" x14ac:dyDescent="0.2">
      <c r="A14" s="66"/>
      <c r="B14" s="67" t="s">
        <v>2365</v>
      </c>
      <c r="C14" s="72"/>
      <c r="D14" s="72"/>
      <c r="E14" s="68">
        <v>765</v>
      </c>
      <c r="F14" s="69">
        <v>3578881.14</v>
      </c>
      <c r="G14" s="70">
        <v>765</v>
      </c>
      <c r="H14" s="71">
        <v>3578881.14</v>
      </c>
    </row>
    <row r="15" spans="1:11" outlineLevel="3" x14ac:dyDescent="0.2">
      <c r="A15" s="73"/>
      <c r="B15" s="67" t="s">
        <v>2366</v>
      </c>
      <c r="C15" s="72"/>
      <c r="D15" s="72"/>
      <c r="E15" s="72">
        <v>765</v>
      </c>
      <c r="F15" s="69">
        <v>3578881.14</v>
      </c>
      <c r="G15" s="72">
        <v>765</v>
      </c>
      <c r="H15" s="69">
        <v>3578881.14</v>
      </c>
    </row>
    <row r="16" spans="1:11" outlineLevel="1" x14ac:dyDescent="0.2">
      <c r="A16" s="62"/>
      <c r="B16" s="63" t="s">
        <v>2367</v>
      </c>
      <c r="C16" s="64">
        <v>33963</v>
      </c>
      <c r="D16" s="65">
        <v>23229961.739999998</v>
      </c>
      <c r="E16" s="64">
        <v>-6680</v>
      </c>
      <c r="F16" s="65">
        <v>-4312677.03</v>
      </c>
      <c r="G16" s="64">
        <v>27283</v>
      </c>
      <c r="H16" s="65">
        <v>18917284.710000001</v>
      </c>
    </row>
    <row r="17" spans="1:15" outlineLevel="2" x14ac:dyDescent="0.2">
      <c r="A17" s="66"/>
      <c r="B17" s="67" t="s">
        <v>2364</v>
      </c>
      <c r="C17" s="68">
        <v>7135</v>
      </c>
      <c r="D17" s="69">
        <v>4149846.74</v>
      </c>
      <c r="E17" s="68">
        <v>-4030</v>
      </c>
      <c r="F17" s="69">
        <v>-2498810.7599999998</v>
      </c>
      <c r="G17" s="70">
        <v>3105</v>
      </c>
      <c r="H17" s="71">
        <v>1651035.98</v>
      </c>
    </row>
    <row r="18" spans="1:15" outlineLevel="2" x14ac:dyDescent="0.2">
      <c r="A18" s="66"/>
      <c r="B18" s="67" t="s">
        <v>2365</v>
      </c>
      <c r="C18" s="68">
        <v>13414</v>
      </c>
      <c r="D18" s="69">
        <v>9540057.5</v>
      </c>
      <c r="E18" s="68">
        <v>-1325</v>
      </c>
      <c r="F18" s="69">
        <v>-906933.14</v>
      </c>
      <c r="G18" s="70">
        <v>12089</v>
      </c>
      <c r="H18" s="71">
        <v>8633124.3599999994</v>
      </c>
      <c r="O18" s="74"/>
    </row>
    <row r="19" spans="1:15" outlineLevel="2" x14ac:dyDescent="0.2">
      <c r="A19" s="66"/>
      <c r="B19" s="67" t="s">
        <v>2366</v>
      </c>
      <c r="C19" s="68">
        <v>13414</v>
      </c>
      <c r="D19" s="69">
        <v>9540057.5</v>
      </c>
      <c r="E19" s="68">
        <v>-1325</v>
      </c>
      <c r="F19" s="69">
        <v>-906933.13</v>
      </c>
      <c r="G19" s="70">
        <v>12089</v>
      </c>
      <c r="H19" s="71">
        <v>8633124.3699999992</v>
      </c>
    </row>
    <row r="20" spans="1:15" x14ac:dyDescent="0.2">
      <c r="A20" s="75" t="s">
        <v>2368</v>
      </c>
      <c r="B20" s="75"/>
      <c r="C20" s="76">
        <f>C5+C11</f>
        <v>45154</v>
      </c>
      <c r="D20" s="77">
        <f>D5+D11</f>
        <v>43406916.710000001</v>
      </c>
      <c r="E20" s="76">
        <f t="shared" ref="E20:H20" si="0">E5+E11</f>
        <v>-6460</v>
      </c>
      <c r="F20" s="77">
        <f t="shared" si="0"/>
        <v>0</v>
      </c>
      <c r="G20" s="76">
        <f t="shared" si="0"/>
        <v>38694</v>
      </c>
      <c r="H20" s="77">
        <f t="shared" si="0"/>
        <v>43406916.710000001</v>
      </c>
    </row>
  </sheetData>
  <mergeCells count="7">
    <mergeCell ref="E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tabSelected="1" view="pageBreakPreview" zoomScale="110" zoomScaleNormal="100" zoomScaleSheetLayoutView="11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J48" sqref="J48"/>
    </sheetView>
  </sheetViews>
  <sheetFormatPr defaultRowHeight="12" x14ac:dyDescent="0.2"/>
  <cols>
    <col min="1" max="1" width="8.83203125" customWidth="1"/>
    <col min="2" max="2" width="29.5" customWidth="1"/>
    <col min="3" max="3" width="28.5" customWidth="1"/>
    <col min="4" max="4" width="19.5" customWidth="1"/>
    <col min="5" max="5" width="21.6640625" customWidth="1"/>
    <col min="6" max="6" width="0.1640625" customWidth="1"/>
    <col min="7" max="255" width="10.6640625" customWidth="1"/>
    <col min="256" max="256" width="7.6640625" customWidth="1"/>
    <col min="257" max="257" width="8.83203125" customWidth="1"/>
    <col min="258" max="258" width="29.5" customWidth="1"/>
    <col min="259" max="259" width="28.5" customWidth="1"/>
    <col min="260" max="260" width="19.5" customWidth="1"/>
    <col min="261" max="261" width="21.6640625" customWidth="1"/>
    <col min="262" max="262" width="0.1640625" customWidth="1"/>
    <col min="263" max="511" width="10.6640625" customWidth="1"/>
    <col min="512" max="512" width="7.6640625" customWidth="1"/>
    <col min="513" max="513" width="8.83203125" customWidth="1"/>
    <col min="514" max="514" width="29.5" customWidth="1"/>
    <col min="515" max="515" width="28.5" customWidth="1"/>
    <col min="516" max="516" width="19.5" customWidth="1"/>
    <col min="517" max="517" width="21.6640625" customWidth="1"/>
    <col min="518" max="518" width="0.1640625" customWidth="1"/>
    <col min="519" max="767" width="10.6640625" customWidth="1"/>
    <col min="768" max="768" width="7.6640625" customWidth="1"/>
    <col min="769" max="769" width="8.83203125" customWidth="1"/>
    <col min="770" max="770" width="29.5" customWidth="1"/>
    <col min="771" max="771" width="28.5" customWidth="1"/>
    <col min="772" max="772" width="19.5" customWidth="1"/>
    <col min="773" max="773" width="21.6640625" customWidth="1"/>
    <col min="774" max="774" width="0.1640625" customWidth="1"/>
    <col min="775" max="1023" width="10.6640625" customWidth="1"/>
    <col min="1024" max="1024" width="7.6640625" customWidth="1"/>
    <col min="1025" max="1025" width="8.83203125" customWidth="1"/>
    <col min="1026" max="1026" width="29.5" customWidth="1"/>
    <col min="1027" max="1027" width="28.5" customWidth="1"/>
    <col min="1028" max="1028" width="19.5" customWidth="1"/>
    <col min="1029" max="1029" width="21.6640625" customWidth="1"/>
    <col min="1030" max="1030" width="0.1640625" customWidth="1"/>
    <col min="1031" max="1279" width="10.6640625" customWidth="1"/>
    <col min="1280" max="1280" width="7.6640625" customWidth="1"/>
    <col min="1281" max="1281" width="8.83203125" customWidth="1"/>
    <col min="1282" max="1282" width="29.5" customWidth="1"/>
    <col min="1283" max="1283" width="28.5" customWidth="1"/>
    <col min="1284" max="1284" width="19.5" customWidth="1"/>
    <col min="1285" max="1285" width="21.6640625" customWidth="1"/>
    <col min="1286" max="1286" width="0.1640625" customWidth="1"/>
    <col min="1287" max="1535" width="10.6640625" customWidth="1"/>
    <col min="1536" max="1536" width="7.6640625" customWidth="1"/>
    <col min="1537" max="1537" width="8.83203125" customWidth="1"/>
    <col min="1538" max="1538" width="29.5" customWidth="1"/>
    <col min="1539" max="1539" width="28.5" customWidth="1"/>
    <col min="1540" max="1540" width="19.5" customWidth="1"/>
    <col min="1541" max="1541" width="21.6640625" customWidth="1"/>
    <col min="1542" max="1542" width="0.1640625" customWidth="1"/>
    <col min="1543" max="1791" width="10.6640625" customWidth="1"/>
    <col min="1792" max="1792" width="7.6640625" customWidth="1"/>
    <col min="1793" max="1793" width="8.83203125" customWidth="1"/>
    <col min="1794" max="1794" width="29.5" customWidth="1"/>
    <col min="1795" max="1795" width="28.5" customWidth="1"/>
    <col min="1796" max="1796" width="19.5" customWidth="1"/>
    <col min="1797" max="1797" width="21.6640625" customWidth="1"/>
    <col min="1798" max="1798" width="0.1640625" customWidth="1"/>
    <col min="1799" max="2047" width="10.6640625" customWidth="1"/>
    <col min="2048" max="2048" width="7.6640625" customWidth="1"/>
    <col min="2049" max="2049" width="8.83203125" customWidth="1"/>
    <col min="2050" max="2050" width="29.5" customWidth="1"/>
    <col min="2051" max="2051" width="28.5" customWidth="1"/>
    <col min="2052" max="2052" width="19.5" customWidth="1"/>
    <col min="2053" max="2053" width="21.6640625" customWidth="1"/>
    <col min="2054" max="2054" width="0.1640625" customWidth="1"/>
    <col min="2055" max="2303" width="10.6640625" customWidth="1"/>
    <col min="2304" max="2304" width="7.6640625" customWidth="1"/>
    <col min="2305" max="2305" width="8.83203125" customWidth="1"/>
    <col min="2306" max="2306" width="29.5" customWidth="1"/>
    <col min="2307" max="2307" width="28.5" customWidth="1"/>
    <col min="2308" max="2308" width="19.5" customWidth="1"/>
    <col min="2309" max="2309" width="21.6640625" customWidth="1"/>
    <col min="2310" max="2310" width="0.1640625" customWidth="1"/>
    <col min="2311" max="2559" width="10.6640625" customWidth="1"/>
    <col min="2560" max="2560" width="7.6640625" customWidth="1"/>
    <col min="2561" max="2561" width="8.83203125" customWidth="1"/>
    <col min="2562" max="2562" width="29.5" customWidth="1"/>
    <col min="2563" max="2563" width="28.5" customWidth="1"/>
    <col min="2564" max="2564" width="19.5" customWidth="1"/>
    <col min="2565" max="2565" width="21.6640625" customWidth="1"/>
    <col min="2566" max="2566" width="0.1640625" customWidth="1"/>
    <col min="2567" max="2815" width="10.6640625" customWidth="1"/>
    <col min="2816" max="2816" width="7.6640625" customWidth="1"/>
    <col min="2817" max="2817" width="8.83203125" customWidth="1"/>
    <col min="2818" max="2818" width="29.5" customWidth="1"/>
    <col min="2819" max="2819" width="28.5" customWidth="1"/>
    <col min="2820" max="2820" width="19.5" customWidth="1"/>
    <col min="2821" max="2821" width="21.6640625" customWidth="1"/>
    <col min="2822" max="2822" width="0.1640625" customWidth="1"/>
    <col min="2823" max="3071" width="10.6640625" customWidth="1"/>
    <col min="3072" max="3072" width="7.6640625" customWidth="1"/>
    <col min="3073" max="3073" width="8.83203125" customWidth="1"/>
    <col min="3074" max="3074" width="29.5" customWidth="1"/>
    <col min="3075" max="3075" width="28.5" customWidth="1"/>
    <col min="3076" max="3076" width="19.5" customWidth="1"/>
    <col min="3077" max="3077" width="21.6640625" customWidth="1"/>
    <col min="3078" max="3078" width="0.1640625" customWidth="1"/>
    <col min="3079" max="3327" width="10.6640625" customWidth="1"/>
    <col min="3328" max="3328" width="7.6640625" customWidth="1"/>
    <col min="3329" max="3329" width="8.83203125" customWidth="1"/>
    <col min="3330" max="3330" width="29.5" customWidth="1"/>
    <col min="3331" max="3331" width="28.5" customWidth="1"/>
    <col min="3332" max="3332" width="19.5" customWidth="1"/>
    <col min="3333" max="3333" width="21.6640625" customWidth="1"/>
    <col min="3334" max="3334" width="0.1640625" customWidth="1"/>
    <col min="3335" max="3583" width="10.6640625" customWidth="1"/>
    <col min="3584" max="3584" width="7.6640625" customWidth="1"/>
    <col min="3585" max="3585" width="8.83203125" customWidth="1"/>
    <col min="3586" max="3586" width="29.5" customWidth="1"/>
    <col min="3587" max="3587" width="28.5" customWidth="1"/>
    <col min="3588" max="3588" width="19.5" customWidth="1"/>
    <col min="3589" max="3589" width="21.6640625" customWidth="1"/>
    <col min="3590" max="3590" width="0.1640625" customWidth="1"/>
    <col min="3591" max="3839" width="10.6640625" customWidth="1"/>
    <col min="3840" max="3840" width="7.6640625" customWidth="1"/>
    <col min="3841" max="3841" width="8.83203125" customWidth="1"/>
    <col min="3842" max="3842" width="29.5" customWidth="1"/>
    <col min="3843" max="3843" width="28.5" customWidth="1"/>
    <col min="3844" max="3844" width="19.5" customWidth="1"/>
    <col min="3845" max="3845" width="21.6640625" customWidth="1"/>
    <col min="3846" max="3846" width="0.1640625" customWidth="1"/>
    <col min="3847" max="4095" width="10.6640625" customWidth="1"/>
    <col min="4096" max="4096" width="7.6640625" customWidth="1"/>
    <col min="4097" max="4097" width="8.83203125" customWidth="1"/>
    <col min="4098" max="4098" width="29.5" customWidth="1"/>
    <col min="4099" max="4099" width="28.5" customWidth="1"/>
    <col min="4100" max="4100" width="19.5" customWidth="1"/>
    <col min="4101" max="4101" width="21.6640625" customWidth="1"/>
    <col min="4102" max="4102" width="0.1640625" customWidth="1"/>
    <col min="4103" max="4351" width="10.6640625" customWidth="1"/>
    <col min="4352" max="4352" width="7.6640625" customWidth="1"/>
    <col min="4353" max="4353" width="8.83203125" customWidth="1"/>
    <col min="4354" max="4354" width="29.5" customWidth="1"/>
    <col min="4355" max="4355" width="28.5" customWidth="1"/>
    <col min="4356" max="4356" width="19.5" customWidth="1"/>
    <col min="4357" max="4357" width="21.6640625" customWidth="1"/>
    <col min="4358" max="4358" width="0.1640625" customWidth="1"/>
    <col min="4359" max="4607" width="10.6640625" customWidth="1"/>
    <col min="4608" max="4608" width="7.6640625" customWidth="1"/>
    <col min="4609" max="4609" width="8.83203125" customWidth="1"/>
    <col min="4610" max="4610" width="29.5" customWidth="1"/>
    <col min="4611" max="4611" width="28.5" customWidth="1"/>
    <col min="4612" max="4612" width="19.5" customWidth="1"/>
    <col min="4613" max="4613" width="21.6640625" customWidth="1"/>
    <col min="4614" max="4614" width="0.1640625" customWidth="1"/>
    <col min="4615" max="4863" width="10.6640625" customWidth="1"/>
    <col min="4864" max="4864" width="7.6640625" customWidth="1"/>
    <col min="4865" max="4865" width="8.83203125" customWidth="1"/>
    <col min="4866" max="4866" width="29.5" customWidth="1"/>
    <col min="4867" max="4867" width="28.5" customWidth="1"/>
    <col min="4868" max="4868" width="19.5" customWidth="1"/>
    <col min="4869" max="4869" width="21.6640625" customWidth="1"/>
    <col min="4870" max="4870" width="0.1640625" customWidth="1"/>
    <col min="4871" max="5119" width="10.6640625" customWidth="1"/>
    <col min="5120" max="5120" width="7.6640625" customWidth="1"/>
    <col min="5121" max="5121" width="8.83203125" customWidth="1"/>
    <col min="5122" max="5122" width="29.5" customWidth="1"/>
    <col min="5123" max="5123" width="28.5" customWidth="1"/>
    <col min="5124" max="5124" width="19.5" customWidth="1"/>
    <col min="5125" max="5125" width="21.6640625" customWidth="1"/>
    <col min="5126" max="5126" width="0.1640625" customWidth="1"/>
    <col min="5127" max="5375" width="10.6640625" customWidth="1"/>
    <col min="5376" max="5376" width="7.6640625" customWidth="1"/>
    <col min="5377" max="5377" width="8.83203125" customWidth="1"/>
    <col min="5378" max="5378" width="29.5" customWidth="1"/>
    <col min="5379" max="5379" width="28.5" customWidth="1"/>
    <col min="5380" max="5380" width="19.5" customWidth="1"/>
    <col min="5381" max="5381" width="21.6640625" customWidth="1"/>
    <col min="5382" max="5382" width="0.1640625" customWidth="1"/>
    <col min="5383" max="5631" width="10.6640625" customWidth="1"/>
    <col min="5632" max="5632" width="7.6640625" customWidth="1"/>
    <col min="5633" max="5633" width="8.83203125" customWidth="1"/>
    <col min="5634" max="5634" width="29.5" customWidth="1"/>
    <col min="5635" max="5635" width="28.5" customWidth="1"/>
    <col min="5636" max="5636" width="19.5" customWidth="1"/>
    <col min="5637" max="5637" width="21.6640625" customWidth="1"/>
    <col min="5638" max="5638" width="0.1640625" customWidth="1"/>
    <col min="5639" max="5887" width="10.6640625" customWidth="1"/>
    <col min="5888" max="5888" width="7.6640625" customWidth="1"/>
    <col min="5889" max="5889" width="8.83203125" customWidth="1"/>
    <col min="5890" max="5890" width="29.5" customWidth="1"/>
    <col min="5891" max="5891" width="28.5" customWidth="1"/>
    <col min="5892" max="5892" width="19.5" customWidth="1"/>
    <col min="5893" max="5893" width="21.6640625" customWidth="1"/>
    <col min="5894" max="5894" width="0.1640625" customWidth="1"/>
    <col min="5895" max="6143" width="10.6640625" customWidth="1"/>
    <col min="6144" max="6144" width="7.6640625" customWidth="1"/>
    <col min="6145" max="6145" width="8.83203125" customWidth="1"/>
    <col min="6146" max="6146" width="29.5" customWidth="1"/>
    <col min="6147" max="6147" width="28.5" customWidth="1"/>
    <col min="6148" max="6148" width="19.5" customWidth="1"/>
    <col min="6149" max="6149" width="21.6640625" customWidth="1"/>
    <col min="6150" max="6150" width="0.1640625" customWidth="1"/>
    <col min="6151" max="6399" width="10.6640625" customWidth="1"/>
    <col min="6400" max="6400" width="7.6640625" customWidth="1"/>
    <col min="6401" max="6401" width="8.83203125" customWidth="1"/>
    <col min="6402" max="6402" width="29.5" customWidth="1"/>
    <col min="6403" max="6403" width="28.5" customWidth="1"/>
    <col min="6404" max="6404" width="19.5" customWidth="1"/>
    <col min="6405" max="6405" width="21.6640625" customWidth="1"/>
    <col min="6406" max="6406" width="0.1640625" customWidth="1"/>
    <col min="6407" max="6655" width="10.6640625" customWidth="1"/>
    <col min="6656" max="6656" width="7.6640625" customWidth="1"/>
    <col min="6657" max="6657" width="8.83203125" customWidth="1"/>
    <col min="6658" max="6658" width="29.5" customWidth="1"/>
    <col min="6659" max="6659" width="28.5" customWidth="1"/>
    <col min="6660" max="6660" width="19.5" customWidth="1"/>
    <col min="6661" max="6661" width="21.6640625" customWidth="1"/>
    <col min="6662" max="6662" width="0.1640625" customWidth="1"/>
    <col min="6663" max="6911" width="10.6640625" customWidth="1"/>
    <col min="6912" max="6912" width="7.6640625" customWidth="1"/>
    <col min="6913" max="6913" width="8.83203125" customWidth="1"/>
    <col min="6914" max="6914" width="29.5" customWidth="1"/>
    <col min="6915" max="6915" width="28.5" customWidth="1"/>
    <col min="6916" max="6916" width="19.5" customWidth="1"/>
    <col min="6917" max="6917" width="21.6640625" customWidth="1"/>
    <col min="6918" max="6918" width="0.1640625" customWidth="1"/>
    <col min="6919" max="7167" width="10.6640625" customWidth="1"/>
    <col min="7168" max="7168" width="7.6640625" customWidth="1"/>
    <col min="7169" max="7169" width="8.83203125" customWidth="1"/>
    <col min="7170" max="7170" width="29.5" customWidth="1"/>
    <col min="7171" max="7171" width="28.5" customWidth="1"/>
    <col min="7172" max="7172" width="19.5" customWidth="1"/>
    <col min="7173" max="7173" width="21.6640625" customWidth="1"/>
    <col min="7174" max="7174" width="0.1640625" customWidth="1"/>
    <col min="7175" max="7423" width="10.6640625" customWidth="1"/>
    <col min="7424" max="7424" width="7.6640625" customWidth="1"/>
    <col min="7425" max="7425" width="8.83203125" customWidth="1"/>
    <col min="7426" max="7426" width="29.5" customWidth="1"/>
    <col min="7427" max="7427" width="28.5" customWidth="1"/>
    <col min="7428" max="7428" width="19.5" customWidth="1"/>
    <col min="7429" max="7429" width="21.6640625" customWidth="1"/>
    <col min="7430" max="7430" width="0.1640625" customWidth="1"/>
    <col min="7431" max="7679" width="10.6640625" customWidth="1"/>
    <col min="7680" max="7680" width="7.6640625" customWidth="1"/>
    <col min="7681" max="7681" width="8.83203125" customWidth="1"/>
    <col min="7682" max="7682" width="29.5" customWidth="1"/>
    <col min="7683" max="7683" width="28.5" customWidth="1"/>
    <col min="7684" max="7684" width="19.5" customWidth="1"/>
    <col min="7685" max="7685" width="21.6640625" customWidth="1"/>
    <col min="7686" max="7686" width="0.1640625" customWidth="1"/>
    <col min="7687" max="7935" width="10.6640625" customWidth="1"/>
    <col min="7936" max="7936" width="7.6640625" customWidth="1"/>
    <col min="7937" max="7937" width="8.83203125" customWidth="1"/>
    <col min="7938" max="7938" width="29.5" customWidth="1"/>
    <col min="7939" max="7939" width="28.5" customWidth="1"/>
    <col min="7940" max="7940" width="19.5" customWidth="1"/>
    <col min="7941" max="7941" width="21.6640625" customWidth="1"/>
    <col min="7942" max="7942" width="0.1640625" customWidth="1"/>
    <col min="7943" max="8191" width="10.6640625" customWidth="1"/>
    <col min="8192" max="8192" width="7.6640625" customWidth="1"/>
    <col min="8193" max="8193" width="8.83203125" customWidth="1"/>
    <col min="8194" max="8194" width="29.5" customWidth="1"/>
    <col min="8195" max="8195" width="28.5" customWidth="1"/>
    <col min="8196" max="8196" width="19.5" customWidth="1"/>
    <col min="8197" max="8197" width="21.6640625" customWidth="1"/>
    <col min="8198" max="8198" width="0.1640625" customWidth="1"/>
    <col min="8199" max="8447" width="10.6640625" customWidth="1"/>
    <col min="8448" max="8448" width="7.6640625" customWidth="1"/>
    <col min="8449" max="8449" width="8.83203125" customWidth="1"/>
    <col min="8450" max="8450" width="29.5" customWidth="1"/>
    <col min="8451" max="8451" width="28.5" customWidth="1"/>
    <col min="8452" max="8452" width="19.5" customWidth="1"/>
    <col min="8453" max="8453" width="21.6640625" customWidth="1"/>
    <col min="8454" max="8454" width="0.1640625" customWidth="1"/>
    <col min="8455" max="8703" width="10.6640625" customWidth="1"/>
    <col min="8704" max="8704" width="7.6640625" customWidth="1"/>
    <col min="8705" max="8705" width="8.83203125" customWidth="1"/>
    <col min="8706" max="8706" width="29.5" customWidth="1"/>
    <col min="8707" max="8707" width="28.5" customWidth="1"/>
    <col min="8708" max="8708" width="19.5" customWidth="1"/>
    <col min="8709" max="8709" width="21.6640625" customWidth="1"/>
    <col min="8710" max="8710" width="0.1640625" customWidth="1"/>
    <col min="8711" max="8959" width="10.6640625" customWidth="1"/>
    <col min="8960" max="8960" width="7.6640625" customWidth="1"/>
    <col min="8961" max="8961" width="8.83203125" customWidth="1"/>
    <col min="8962" max="8962" width="29.5" customWidth="1"/>
    <col min="8963" max="8963" width="28.5" customWidth="1"/>
    <col min="8964" max="8964" width="19.5" customWidth="1"/>
    <col min="8965" max="8965" width="21.6640625" customWidth="1"/>
    <col min="8966" max="8966" width="0.1640625" customWidth="1"/>
    <col min="8967" max="9215" width="10.6640625" customWidth="1"/>
    <col min="9216" max="9216" width="7.6640625" customWidth="1"/>
    <col min="9217" max="9217" width="8.83203125" customWidth="1"/>
    <col min="9218" max="9218" width="29.5" customWidth="1"/>
    <col min="9219" max="9219" width="28.5" customWidth="1"/>
    <col min="9220" max="9220" width="19.5" customWidth="1"/>
    <col min="9221" max="9221" width="21.6640625" customWidth="1"/>
    <col min="9222" max="9222" width="0.1640625" customWidth="1"/>
    <col min="9223" max="9471" width="10.6640625" customWidth="1"/>
    <col min="9472" max="9472" width="7.6640625" customWidth="1"/>
    <col min="9473" max="9473" width="8.83203125" customWidth="1"/>
    <col min="9474" max="9474" width="29.5" customWidth="1"/>
    <col min="9475" max="9475" width="28.5" customWidth="1"/>
    <col min="9476" max="9476" width="19.5" customWidth="1"/>
    <col min="9477" max="9477" width="21.6640625" customWidth="1"/>
    <col min="9478" max="9478" width="0.1640625" customWidth="1"/>
    <col min="9479" max="9727" width="10.6640625" customWidth="1"/>
    <col min="9728" max="9728" width="7.6640625" customWidth="1"/>
    <col min="9729" max="9729" width="8.83203125" customWidth="1"/>
    <col min="9730" max="9730" width="29.5" customWidth="1"/>
    <col min="9731" max="9731" width="28.5" customWidth="1"/>
    <col min="9732" max="9732" width="19.5" customWidth="1"/>
    <col min="9733" max="9733" width="21.6640625" customWidth="1"/>
    <col min="9734" max="9734" width="0.1640625" customWidth="1"/>
    <col min="9735" max="9983" width="10.6640625" customWidth="1"/>
    <col min="9984" max="9984" width="7.6640625" customWidth="1"/>
    <col min="9985" max="9985" width="8.83203125" customWidth="1"/>
    <col min="9986" max="9986" width="29.5" customWidth="1"/>
    <col min="9987" max="9987" width="28.5" customWidth="1"/>
    <col min="9988" max="9988" width="19.5" customWidth="1"/>
    <col min="9989" max="9989" width="21.6640625" customWidth="1"/>
    <col min="9990" max="9990" width="0.1640625" customWidth="1"/>
    <col min="9991" max="10239" width="10.6640625" customWidth="1"/>
    <col min="10240" max="10240" width="7.6640625" customWidth="1"/>
    <col min="10241" max="10241" width="8.83203125" customWidth="1"/>
    <col min="10242" max="10242" width="29.5" customWidth="1"/>
    <col min="10243" max="10243" width="28.5" customWidth="1"/>
    <col min="10244" max="10244" width="19.5" customWidth="1"/>
    <col min="10245" max="10245" width="21.6640625" customWidth="1"/>
    <col min="10246" max="10246" width="0.1640625" customWidth="1"/>
    <col min="10247" max="10495" width="10.6640625" customWidth="1"/>
    <col min="10496" max="10496" width="7.6640625" customWidth="1"/>
    <col min="10497" max="10497" width="8.83203125" customWidth="1"/>
    <col min="10498" max="10498" width="29.5" customWidth="1"/>
    <col min="10499" max="10499" width="28.5" customWidth="1"/>
    <col min="10500" max="10500" width="19.5" customWidth="1"/>
    <col min="10501" max="10501" width="21.6640625" customWidth="1"/>
    <col min="10502" max="10502" width="0.1640625" customWidth="1"/>
    <col min="10503" max="10751" width="10.6640625" customWidth="1"/>
    <col min="10752" max="10752" width="7.6640625" customWidth="1"/>
    <col min="10753" max="10753" width="8.83203125" customWidth="1"/>
    <col min="10754" max="10754" width="29.5" customWidth="1"/>
    <col min="10755" max="10755" width="28.5" customWidth="1"/>
    <col min="10756" max="10756" width="19.5" customWidth="1"/>
    <col min="10757" max="10757" width="21.6640625" customWidth="1"/>
    <col min="10758" max="10758" width="0.1640625" customWidth="1"/>
    <col min="10759" max="11007" width="10.6640625" customWidth="1"/>
    <col min="11008" max="11008" width="7.6640625" customWidth="1"/>
    <col min="11009" max="11009" width="8.83203125" customWidth="1"/>
    <col min="11010" max="11010" width="29.5" customWidth="1"/>
    <col min="11011" max="11011" width="28.5" customWidth="1"/>
    <col min="11012" max="11012" width="19.5" customWidth="1"/>
    <col min="11013" max="11013" width="21.6640625" customWidth="1"/>
    <col min="11014" max="11014" width="0.1640625" customWidth="1"/>
    <col min="11015" max="11263" width="10.6640625" customWidth="1"/>
    <col min="11264" max="11264" width="7.6640625" customWidth="1"/>
    <col min="11265" max="11265" width="8.83203125" customWidth="1"/>
    <col min="11266" max="11266" width="29.5" customWidth="1"/>
    <col min="11267" max="11267" width="28.5" customWidth="1"/>
    <col min="11268" max="11268" width="19.5" customWidth="1"/>
    <col min="11269" max="11269" width="21.6640625" customWidth="1"/>
    <col min="11270" max="11270" width="0.1640625" customWidth="1"/>
    <col min="11271" max="11519" width="10.6640625" customWidth="1"/>
    <col min="11520" max="11520" width="7.6640625" customWidth="1"/>
    <col min="11521" max="11521" width="8.83203125" customWidth="1"/>
    <col min="11522" max="11522" width="29.5" customWidth="1"/>
    <col min="11523" max="11523" width="28.5" customWidth="1"/>
    <col min="11524" max="11524" width="19.5" customWidth="1"/>
    <col min="11525" max="11525" width="21.6640625" customWidth="1"/>
    <col min="11526" max="11526" width="0.1640625" customWidth="1"/>
    <col min="11527" max="11775" width="10.6640625" customWidth="1"/>
    <col min="11776" max="11776" width="7.6640625" customWidth="1"/>
    <col min="11777" max="11777" width="8.83203125" customWidth="1"/>
    <col min="11778" max="11778" width="29.5" customWidth="1"/>
    <col min="11779" max="11779" width="28.5" customWidth="1"/>
    <col min="11780" max="11780" width="19.5" customWidth="1"/>
    <col min="11781" max="11781" width="21.6640625" customWidth="1"/>
    <col min="11782" max="11782" width="0.1640625" customWidth="1"/>
    <col min="11783" max="12031" width="10.6640625" customWidth="1"/>
    <col min="12032" max="12032" width="7.6640625" customWidth="1"/>
    <col min="12033" max="12033" width="8.83203125" customWidth="1"/>
    <col min="12034" max="12034" width="29.5" customWidth="1"/>
    <col min="12035" max="12035" width="28.5" customWidth="1"/>
    <col min="12036" max="12036" width="19.5" customWidth="1"/>
    <col min="12037" max="12037" width="21.6640625" customWidth="1"/>
    <col min="12038" max="12038" width="0.1640625" customWidth="1"/>
    <col min="12039" max="12287" width="10.6640625" customWidth="1"/>
    <col min="12288" max="12288" width="7.6640625" customWidth="1"/>
    <col min="12289" max="12289" width="8.83203125" customWidth="1"/>
    <col min="12290" max="12290" width="29.5" customWidth="1"/>
    <col min="12291" max="12291" width="28.5" customWidth="1"/>
    <col min="12292" max="12292" width="19.5" customWidth="1"/>
    <col min="12293" max="12293" width="21.6640625" customWidth="1"/>
    <col min="12294" max="12294" width="0.1640625" customWidth="1"/>
    <col min="12295" max="12543" width="10.6640625" customWidth="1"/>
    <col min="12544" max="12544" width="7.6640625" customWidth="1"/>
    <col min="12545" max="12545" width="8.83203125" customWidth="1"/>
    <col min="12546" max="12546" width="29.5" customWidth="1"/>
    <col min="12547" max="12547" width="28.5" customWidth="1"/>
    <col min="12548" max="12548" width="19.5" customWidth="1"/>
    <col min="12549" max="12549" width="21.6640625" customWidth="1"/>
    <col min="12550" max="12550" width="0.1640625" customWidth="1"/>
    <col min="12551" max="12799" width="10.6640625" customWidth="1"/>
    <col min="12800" max="12800" width="7.6640625" customWidth="1"/>
    <col min="12801" max="12801" width="8.83203125" customWidth="1"/>
    <col min="12802" max="12802" width="29.5" customWidth="1"/>
    <col min="12803" max="12803" width="28.5" customWidth="1"/>
    <col min="12804" max="12804" width="19.5" customWidth="1"/>
    <col min="12805" max="12805" width="21.6640625" customWidth="1"/>
    <col min="12806" max="12806" width="0.1640625" customWidth="1"/>
    <col min="12807" max="13055" width="10.6640625" customWidth="1"/>
    <col min="13056" max="13056" width="7.6640625" customWidth="1"/>
    <col min="13057" max="13057" width="8.83203125" customWidth="1"/>
    <col min="13058" max="13058" width="29.5" customWidth="1"/>
    <col min="13059" max="13059" width="28.5" customWidth="1"/>
    <col min="13060" max="13060" width="19.5" customWidth="1"/>
    <col min="13061" max="13061" width="21.6640625" customWidth="1"/>
    <col min="13062" max="13062" width="0.1640625" customWidth="1"/>
    <col min="13063" max="13311" width="10.6640625" customWidth="1"/>
    <col min="13312" max="13312" width="7.6640625" customWidth="1"/>
    <col min="13313" max="13313" width="8.83203125" customWidth="1"/>
    <col min="13314" max="13314" width="29.5" customWidth="1"/>
    <col min="13315" max="13315" width="28.5" customWidth="1"/>
    <col min="13316" max="13316" width="19.5" customWidth="1"/>
    <col min="13317" max="13317" width="21.6640625" customWidth="1"/>
    <col min="13318" max="13318" width="0.1640625" customWidth="1"/>
    <col min="13319" max="13567" width="10.6640625" customWidth="1"/>
    <col min="13568" max="13568" width="7.6640625" customWidth="1"/>
    <col min="13569" max="13569" width="8.83203125" customWidth="1"/>
    <col min="13570" max="13570" width="29.5" customWidth="1"/>
    <col min="13571" max="13571" width="28.5" customWidth="1"/>
    <col min="13572" max="13572" width="19.5" customWidth="1"/>
    <col min="13573" max="13573" width="21.6640625" customWidth="1"/>
    <col min="13574" max="13574" width="0.1640625" customWidth="1"/>
    <col min="13575" max="13823" width="10.6640625" customWidth="1"/>
    <col min="13824" max="13824" width="7.6640625" customWidth="1"/>
    <col min="13825" max="13825" width="8.83203125" customWidth="1"/>
    <col min="13826" max="13826" width="29.5" customWidth="1"/>
    <col min="13827" max="13827" width="28.5" customWidth="1"/>
    <col min="13828" max="13828" width="19.5" customWidth="1"/>
    <col min="13829" max="13829" width="21.6640625" customWidth="1"/>
    <col min="13830" max="13830" width="0.1640625" customWidth="1"/>
    <col min="13831" max="14079" width="10.6640625" customWidth="1"/>
    <col min="14080" max="14080" width="7.6640625" customWidth="1"/>
    <col min="14081" max="14081" width="8.83203125" customWidth="1"/>
    <col min="14082" max="14082" width="29.5" customWidth="1"/>
    <col min="14083" max="14083" width="28.5" customWidth="1"/>
    <col min="14084" max="14084" width="19.5" customWidth="1"/>
    <col min="14085" max="14085" width="21.6640625" customWidth="1"/>
    <col min="14086" max="14086" width="0.1640625" customWidth="1"/>
    <col min="14087" max="14335" width="10.6640625" customWidth="1"/>
    <col min="14336" max="14336" width="7.6640625" customWidth="1"/>
    <col min="14337" max="14337" width="8.83203125" customWidth="1"/>
    <col min="14338" max="14338" width="29.5" customWidth="1"/>
    <col min="14339" max="14339" width="28.5" customWidth="1"/>
    <col min="14340" max="14340" width="19.5" customWidth="1"/>
    <col min="14341" max="14341" width="21.6640625" customWidth="1"/>
    <col min="14342" max="14342" width="0.1640625" customWidth="1"/>
    <col min="14343" max="14591" width="10.6640625" customWidth="1"/>
    <col min="14592" max="14592" width="7.6640625" customWidth="1"/>
    <col min="14593" max="14593" width="8.83203125" customWidth="1"/>
    <col min="14594" max="14594" width="29.5" customWidth="1"/>
    <col min="14595" max="14595" width="28.5" customWidth="1"/>
    <col min="14596" max="14596" width="19.5" customWidth="1"/>
    <col min="14597" max="14597" width="21.6640625" customWidth="1"/>
    <col min="14598" max="14598" width="0.1640625" customWidth="1"/>
    <col min="14599" max="14847" width="10.6640625" customWidth="1"/>
    <col min="14848" max="14848" width="7.6640625" customWidth="1"/>
    <col min="14849" max="14849" width="8.83203125" customWidth="1"/>
    <col min="14850" max="14850" width="29.5" customWidth="1"/>
    <col min="14851" max="14851" width="28.5" customWidth="1"/>
    <col min="14852" max="14852" width="19.5" customWidth="1"/>
    <col min="14853" max="14853" width="21.6640625" customWidth="1"/>
    <col min="14854" max="14854" width="0.1640625" customWidth="1"/>
    <col min="14855" max="15103" width="10.6640625" customWidth="1"/>
    <col min="15104" max="15104" width="7.6640625" customWidth="1"/>
    <col min="15105" max="15105" width="8.83203125" customWidth="1"/>
    <col min="15106" max="15106" width="29.5" customWidth="1"/>
    <col min="15107" max="15107" width="28.5" customWidth="1"/>
    <col min="15108" max="15108" width="19.5" customWidth="1"/>
    <col min="15109" max="15109" width="21.6640625" customWidth="1"/>
    <col min="15110" max="15110" width="0.1640625" customWidth="1"/>
    <col min="15111" max="15359" width="10.6640625" customWidth="1"/>
    <col min="15360" max="15360" width="7.6640625" customWidth="1"/>
    <col min="15361" max="15361" width="8.83203125" customWidth="1"/>
    <col min="15362" max="15362" width="29.5" customWidth="1"/>
    <col min="15363" max="15363" width="28.5" customWidth="1"/>
    <col min="15364" max="15364" width="19.5" customWidth="1"/>
    <col min="15365" max="15365" width="21.6640625" customWidth="1"/>
    <col min="15366" max="15366" width="0.1640625" customWidth="1"/>
    <col min="15367" max="15615" width="10.6640625" customWidth="1"/>
    <col min="15616" max="15616" width="7.6640625" customWidth="1"/>
    <col min="15617" max="15617" width="8.83203125" customWidth="1"/>
    <col min="15618" max="15618" width="29.5" customWidth="1"/>
    <col min="15619" max="15619" width="28.5" customWidth="1"/>
    <col min="15620" max="15620" width="19.5" customWidth="1"/>
    <col min="15621" max="15621" width="21.6640625" customWidth="1"/>
    <col min="15622" max="15622" width="0.1640625" customWidth="1"/>
    <col min="15623" max="15871" width="10.6640625" customWidth="1"/>
    <col min="15872" max="15872" width="7.6640625" customWidth="1"/>
    <col min="15873" max="15873" width="8.83203125" customWidth="1"/>
    <col min="15874" max="15874" width="29.5" customWidth="1"/>
    <col min="15875" max="15875" width="28.5" customWidth="1"/>
    <col min="15876" max="15876" width="19.5" customWidth="1"/>
    <col min="15877" max="15877" width="21.6640625" customWidth="1"/>
    <col min="15878" max="15878" width="0.1640625" customWidth="1"/>
    <col min="15879" max="16127" width="10.6640625" customWidth="1"/>
    <col min="16128" max="16128" width="7.6640625" customWidth="1"/>
    <col min="16129" max="16129" width="8.83203125" customWidth="1"/>
    <col min="16130" max="16130" width="29.5" customWidth="1"/>
    <col min="16131" max="16131" width="28.5" customWidth="1"/>
    <col min="16132" max="16132" width="19.5" customWidth="1"/>
    <col min="16133" max="16133" width="21.6640625" customWidth="1"/>
    <col min="16134" max="16134" width="0.1640625" customWidth="1"/>
    <col min="16135" max="16384" width="10.6640625" customWidth="1"/>
  </cols>
  <sheetData>
    <row r="1" spans="1:5" ht="51.75" customHeight="1" x14ac:dyDescent="0.2">
      <c r="D1" s="146" t="s">
        <v>2350</v>
      </c>
      <c r="E1" s="146"/>
    </row>
    <row r="2" spans="1:5" ht="57" customHeight="1" x14ac:dyDescent="0.2">
      <c r="A2" s="147" t="s">
        <v>2351</v>
      </c>
      <c r="B2" s="147"/>
      <c r="C2" s="147"/>
      <c r="D2" s="147"/>
      <c r="E2" s="147"/>
    </row>
    <row r="3" spans="1:5" ht="76.5" x14ac:dyDescent="0.2">
      <c r="A3" s="50" t="s">
        <v>2</v>
      </c>
      <c r="B3" s="51" t="s">
        <v>2242</v>
      </c>
      <c r="C3" s="52" t="s">
        <v>2298</v>
      </c>
      <c r="D3" s="53" t="s">
        <v>2299</v>
      </c>
      <c r="E3" s="52" t="s">
        <v>2300</v>
      </c>
    </row>
    <row r="4" spans="1:5" ht="12.75" x14ac:dyDescent="0.2">
      <c r="A4" s="168" t="s">
        <v>25</v>
      </c>
      <c r="B4" s="168" t="s">
        <v>26</v>
      </c>
      <c r="C4" s="173">
        <v>3254017</v>
      </c>
      <c r="D4" s="174" t="s">
        <v>2301</v>
      </c>
      <c r="E4" s="173">
        <v>1829083</v>
      </c>
    </row>
    <row r="5" spans="1:5" ht="12.75" x14ac:dyDescent="0.2">
      <c r="A5" s="168" t="s">
        <v>34</v>
      </c>
      <c r="B5" s="168" t="s">
        <v>35</v>
      </c>
      <c r="C5" s="173">
        <v>263877</v>
      </c>
      <c r="D5" s="174" t="s">
        <v>2302</v>
      </c>
      <c r="E5" s="173">
        <v>143390</v>
      </c>
    </row>
    <row r="6" spans="1:5" ht="25.5" x14ac:dyDescent="0.2">
      <c r="A6" s="168" t="s">
        <v>41</v>
      </c>
      <c r="B6" s="168" t="s">
        <v>42</v>
      </c>
      <c r="C6" s="173">
        <v>143148</v>
      </c>
      <c r="D6" s="174" t="s">
        <v>2303</v>
      </c>
      <c r="E6" s="173">
        <v>96524</v>
      </c>
    </row>
    <row r="7" spans="1:5" ht="25.5" x14ac:dyDescent="0.2">
      <c r="A7" s="168" t="s">
        <v>48</v>
      </c>
      <c r="B7" s="168" t="s">
        <v>49</v>
      </c>
      <c r="C7" s="173">
        <v>4874165</v>
      </c>
      <c r="D7" s="174" t="s">
        <v>2304</v>
      </c>
      <c r="E7" s="173">
        <v>3289574</v>
      </c>
    </row>
    <row r="8" spans="1:5" ht="25.5" x14ac:dyDescent="0.2">
      <c r="A8" s="168" t="s">
        <v>61</v>
      </c>
      <c r="B8" s="168" t="s">
        <v>62</v>
      </c>
      <c r="C8" s="173">
        <v>5705371</v>
      </c>
      <c r="D8" s="174" t="s">
        <v>2305</v>
      </c>
      <c r="E8" s="173">
        <v>3503099</v>
      </c>
    </row>
    <row r="9" spans="1:5" ht="12.75" x14ac:dyDescent="0.2">
      <c r="A9" s="168" t="s">
        <v>68</v>
      </c>
      <c r="B9" s="168" t="s">
        <v>69</v>
      </c>
      <c r="C9" s="173">
        <v>8586002</v>
      </c>
      <c r="D9" s="174" t="s">
        <v>2306</v>
      </c>
      <c r="E9" s="173">
        <v>8114631</v>
      </c>
    </row>
    <row r="10" spans="1:5" ht="12.75" x14ac:dyDescent="0.2">
      <c r="A10" s="168" t="s">
        <v>76</v>
      </c>
      <c r="B10" s="168" t="s">
        <v>77</v>
      </c>
      <c r="C10" s="173">
        <v>1827926</v>
      </c>
      <c r="D10" s="174" t="s">
        <v>2307</v>
      </c>
      <c r="E10" s="173">
        <v>807943</v>
      </c>
    </row>
    <row r="11" spans="1:5" ht="12.75" x14ac:dyDescent="0.2">
      <c r="A11" s="168" t="s">
        <v>83</v>
      </c>
      <c r="B11" s="168" t="s">
        <v>84</v>
      </c>
      <c r="C11" s="173">
        <v>737614</v>
      </c>
      <c r="D11" s="174" t="s">
        <v>2308</v>
      </c>
      <c r="E11" s="173">
        <v>325952</v>
      </c>
    </row>
    <row r="12" spans="1:5" ht="12.75" x14ac:dyDescent="0.2">
      <c r="A12" s="168" t="s">
        <v>90</v>
      </c>
      <c r="B12" s="168" t="s">
        <v>91</v>
      </c>
      <c r="C12" s="173">
        <v>2758210</v>
      </c>
      <c r="D12" s="174" t="s">
        <v>2309</v>
      </c>
      <c r="E12" s="173">
        <v>1375795</v>
      </c>
    </row>
    <row r="13" spans="1:5" ht="12.75" x14ac:dyDescent="0.2">
      <c r="A13" s="168" t="s">
        <v>97</v>
      </c>
      <c r="B13" s="168" t="s">
        <v>98</v>
      </c>
      <c r="C13" s="173">
        <v>2878339</v>
      </c>
      <c r="D13" s="174" t="s">
        <v>2310</v>
      </c>
      <c r="E13" s="173">
        <v>2726938</v>
      </c>
    </row>
    <row r="14" spans="1:5" ht="25.5" x14ac:dyDescent="0.2">
      <c r="A14" s="168" t="s">
        <v>105</v>
      </c>
      <c r="B14" s="168" t="s">
        <v>106</v>
      </c>
      <c r="C14" s="173">
        <v>2206988</v>
      </c>
      <c r="D14" s="174" t="s">
        <v>2311</v>
      </c>
      <c r="E14" s="173">
        <v>1574466</v>
      </c>
    </row>
    <row r="15" spans="1:5" ht="25.5" x14ac:dyDescent="0.2">
      <c r="A15" s="168" t="s">
        <v>112</v>
      </c>
      <c r="B15" s="168" t="s">
        <v>113</v>
      </c>
      <c r="C15" s="173">
        <v>1093005</v>
      </c>
      <c r="D15" s="174" t="s">
        <v>2312</v>
      </c>
      <c r="E15" s="173">
        <v>1057373</v>
      </c>
    </row>
    <row r="16" spans="1:5" ht="12.75" x14ac:dyDescent="0.2">
      <c r="A16" s="168" t="s">
        <v>119</v>
      </c>
      <c r="B16" s="168" t="s">
        <v>120</v>
      </c>
      <c r="C16" s="173">
        <v>1020966</v>
      </c>
      <c r="D16" s="174" t="s">
        <v>2313</v>
      </c>
      <c r="E16" s="173">
        <v>608801</v>
      </c>
    </row>
    <row r="17" spans="1:5" ht="12.75" x14ac:dyDescent="0.2">
      <c r="A17" s="168" t="s">
        <v>132</v>
      </c>
      <c r="B17" s="168" t="s">
        <v>133</v>
      </c>
      <c r="C17" s="173">
        <v>4230619</v>
      </c>
      <c r="D17" s="174" t="s">
        <v>2314</v>
      </c>
      <c r="E17" s="173">
        <v>2660636</v>
      </c>
    </row>
    <row r="18" spans="1:5" ht="12.75" x14ac:dyDescent="0.2">
      <c r="A18" s="168" t="s">
        <v>145</v>
      </c>
      <c r="B18" s="168" t="s">
        <v>146</v>
      </c>
      <c r="C18" s="173">
        <v>3068243</v>
      </c>
      <c r="D18" s="174" t="s">
        <v>2315</v>
      </c>
      <c r="E18" s="173">
        <v>1558667</v>
      </c>
    </row>
    <row r="19" spans="1:5" ht="12.75" x14ac:dyDescent="0.2">
      <c r="A19" s="168" t="s">
        <v>157</v>
      </c>
      <c r="B19" s="168" t="s">
        <v>158</v>
      </c>
      <c r="C19" s="173">
        <v>1802620</v>
      </c>
      <c r="D19" s="174" t="s">
        <v>2316</v>
      </c>
      <c r="E19" s="173">
        <v>1123212</v>
      </c>
    </row>
    <row r="20" spans="1:5" ht="12.75" x14ac:dyDescent="0.2">
      <c r="A20" s="168" t="s">
        <v>170</v>
      </c>
      <c r="B20" s="168" t="s">
        <v>171</v>
      </c>
      <c r="C20" s="173">
        <v>807923</v>
      </c>
      <c r="D20" s="174" t="s">
        <v>2317</v>
      </c>
      <c r="E20" s="173">
        <v>422626</v>
      </c>
    </row>
    <row r="21" spans="1:5" ht="25.5" x14ac:dyDescent="0.2">
      <c r="A21" s="168" t="s">
        <v>183</v>
      </c>
      <c r="B21" s="168" t="s">
        <v>184</v>
      </c>
      <c r="C21" s="173">
        <v>634920</v>
      </c>
      <c r="D21" s="174" t="s">
        <v>2318</v>
      </c>
      <c r="E21" s="173">
        <v>301967</v>
      </c>
    </row>
    <row r="22" spans="1:5" ht="12.75" x14ac:dyDescent="0.2">
      <c r="A22" s="168" t="s">
        <v>196</v>
      </c>
      <c r="B22" s="168" t="s">
        <v>197</v>
      </c>
      <c r="C22" s="173">
        <v>730187</v>
      </c>
      <c r="D22" s="174" t="s">
        <v>2319</v>
      </c>
      <c r="E22" s="173">
        <v>348591</v>
      </c>
    </row>
    <row r="23" spans="1:5" ht="12.75" x14ac:dyDescent="0.2">
      <c r="A23" s="168" t="s">
        <v>209</v>
      </c>
      <c r="B23" s="168" t="s">
        <v>210</v>
      </c>
      <c r="C23" s="173">
        <v>787277</v>
      </c>
      <c r="D23" s="174" t="s">
        <v>2320</v>
      </c>
      <c r="E23" s="173">
        <v>348055</v>
      </c>
    </row>
    <row r="24" spans="1:5" ht="25.5" x14ac:dyDescent="0.2">
      <c r="A24" s="168" t="s">
        <v>222</v>
      </c>
      <c r="B24" s="168" t="s">
        <v>223</v>
      </c>
      <c r="C24" s="173">
        <v>3015549</v>
      </c>
      <c r="D24" s="174" t="s">
        <v>2321</v>
      </c>
      <c r="E24" s="173">
        <v>1331063</v>
      </c>
    </row>
    <row r="25" spans="1:5" ht="12.75" x14ac:dyDescent="0.2">
      <c r="A25" s="168" t="s">
        <v>235</v>
      </c>
      <c r="B25" s="168" t="s">
        <v>236</v>
      </c>
      <c r="C25" s="173">
        <v>1607925</v>
      </c>
      <c r="D25" s="174" t="s">
        <v>2322</v>
      </c>
      <c r="E25" s="173">
        <v>992411</v>
      </c>
    </row>
    <row r="26" spans="1:5" ht="12.75" x14ac:dyDescent="0.2">
      <c r="A26" s="168" t="s">
        <v>248</v>
      </c>
      <c r="B26" s="168" t="s">
        <v>249</v>
      </c>
      <c r="C26" s="173">
        <v>554254</v>
      </c>
      <c r="D26" s="174" t="s">
        <v>2323</v>
      </c>
      <c r="E26" s="173">
        <v>310050</v>
      </c>
    </row>
    <row r="27" spans="1:5" ht="12.75" x14ac:dyDescent="0.2">
      <c r="A27" s="168" t="s">
        <v>261</v>
      </c>
      <c r="B27" s="168" t="s">
        <v>262</v>
      </c>
      <c r="C27" s="173">
        <v>1044419</v>
      </c>
      <c r="D27" s="174" t="s">
        <v>2324</v>
      </c>
      <c r="E27" s="173">
        <v>561166</v>
      </c>
    </row>
    <row r="28" spans="1:5" ht="12.75" x14ac:dyDescent="0.2">
      <c r="A28" s="168" t="s">
        <v>274</v>
      </c>
      <c r="B28" s="168" t="s">
        <v>275</v>
      </c>
      <c r="C28" s="173">
        <v>717533</v>
      </c>
      <c r="D28" s="174" t="s">
        <v>2325</v>
      </c>
      <c r="E28" s="173">
        <v>343340</v>
      </c>
    </row>
    <row r="29" spans="1:5" ht="12.75" x14ac:dyDescent="0.2">
      <c r="A29" s="168" t="s">
        <v>287</v>
      </c>
      <c r="B29" s="168" t="s">
        <v>288</v>
      </c>
      <c r="C29" s="173">
        <v>1376644</v>
      </c>
      <c r="D29" s="174" t="s">
        <v>2326</v>
      </c>
      <c r="E29" s="173">
        <v>917258</v>
      </c>
    </row>
    <row r="30" spans="1:5" ht="12.75" x14ac:dyDescent="0.2">
      <c r="A30" s="168" t="s">
        <v>300</v>
      </c>
      <c r="B30" s="168" t="s">
        <v>301</v>
      </c>
      <c r="C30" s="173">
        <v>801732</v>
      </c>
      <c r="D30" s="174" t="s">
        <v>2327</v>
      </c>
      <c r="E30" s="173">
        <v>375531</v>
      </c>
    </row>
    <row r="31" spans="1:5" ht="12.75" x14ac:dyDescent="0.2">
      <c r="A31" s="168" t="s">
        <v>313</v>
      </c>
      <c r="B31" s="168" t="s">
        <v>314</v>
      </c>
      <c r="C31" s="173">
        <v>1175301</v>
      </c>
      <c r="D31" s="174" t="s">
        <v>2328</v>
      </c>
      <c r="E31" s="173">
        <v>660754</v>
      </c>
    </row>
    <row r="32" spans="1:5" ht="25.5" x14ac:dyDescent="0.2">
      <c r="A32" s="168" t="s">
        <v>326</v>
      </c>
      <c r="B32" s="168" t="s">
        <v>327</v>
      </c>
      <c r="C32" s="173">
        <v>1339727</v>
      </c>
      <c r="D32" s="174" t="s">
        <v>2329</v>
      </c>
      <c r="E32" s="173">
        <v>732027</v>
      </c>
    </row>
    <row r="33" spans="1:5" ht="12.75" x14ac:dyDescent="0.2">
      <c r="A33" s="168" t="s">
        <v>339</v>
      </c>
      <c r="B33" s="168" t="s">
        <v>340</v>
      </c>
      <c r="C33" s="173">
        <v>790541</v>
      </c>
      <c r="D33" s="174" t="s">
        <v>2330</v>
      </c>
      <c r="E33" s="173">
        <v>452664</v>
      </c>
    </row>
    <row r="34" spans="1:5" ht="12.75" x14ac:dyDescent="0.2">
      <c r="A34" s="168" t="s">
        <v>352</v>
      </c>
      <c r="B34" s="168" t="s">
        <v>353</v>
      </c>
      <c r="C34" s="173">
        <v>3215520</v>
      </c>
      <c r="D34" s="174" t="s">
        <v>2331</v>
      </c>
      <c r="E34" s="173">
        <v>2196200</v>
      </c>
    </row>
    <row r="35" spans="1:5" ht="12.75" x14ac:dyDescent="0.2">
      <c r="A35" s="168" t="s">
        <v>365</v>
      </c>
      <c r="B35" s="168" t="s">
        <v>366</v>
      </c>
      <c r="C35" s="173">
        <v>946617</v>
      </c>
      <c r="D35" s="174" t="s">
        <v>2332</v>
      </c>
      <c r="E35" s="173">
        <v>559735</v>
      </c>
    </row>
    <row r="36" spans="1:5" ht="12.75" x14ac:dyDescent="0.2">
      <c r="A36" s="168" t="s">
        <v>378</v>
      </c>
      <c r="B36" s="168" t="s">
        <v>379</v>
      </c>
      <c r="C36" s="173">
        <v>1072381</v>
      </c>
      <c r="D36" s="174" t="s">
        <v>2333</v>
      </c>
      <c r="E36" s="173">
        <v>565037</v>
      </c>
    </row>
    <row r="37" spans="1:5" ht="12.75" x14ac:dyDescent="0.2">
      <c r="A37" s="168" t="s">
        <v>391</v>
      </c>
      <c r="B37" s="168" t="s">
        <v>392</v>
      </c>
      <c r="C37" s="173">
        <v>1223815</v>
      </c>
      <c r="D37" s="174" t="s">
        <v>2334</v>
      </c>
      <c r="E37" s="173">
        <v>566137</v>
      </c>
    </row>
    <row r="38" spans="1:5" ht="12.75" x14ac:dyDescent="0.2">
      <c r="A38" s="168" t="s">
        <v>404</v>
      </c>
      <c r="B38" s="168" t="s">
        <v>405</v>
      </c>
      <c r="C38" s="173">
        <v>1393559</v>
      </c>
      <c r="D38" s="174" t="s">
        <v>2335</v>
      </c>
      <c r="E38" s="173">
        <v>887976</v>
      </c>
    </row>
    <row r="39" spans="1:5" ht="12.75" x14ac:dyDescent="0.2">
      <c r="A39" s="168" t="s">
        <v>417</v>
      </c>
      <c r="B39" s="168" t="s">
        <v>418</v>
      </c>
      <c r="C39" s="173">
        <v>445825</v>
      </c>
      <c r="D39" s="174" t="s">
        <v>2336</v>
      </c>
      <c r="E39" s="173">
        <v>269413</v>
      </c>
    </row>
    <row r="40" spans="1:5" ht="12.75" x14ac:dyDescent="0.2">
      <c r="A40" s="168" t="s">
        <v>430</v>
      </c>
      <c r="B40" s="168" t="s">
        <v>431</v>
      </c>
      <c r="C40" s="173">
        <v>2957681</v>
      </c>
      <c r="D40" s="174" t="s">
        <v>2337</v>
      </c>
      <c r="E40" s="173">
        <v>1344857</v>
      </c>
    </row>
    <row r="41" spans="1:5" ht="12.75" x14ac:dyDescent="0.2">
      <c r="A41" s="168" t="s">
        <v>442</v>
      </c>
      <c r="B41" s="168" t="s">
        <v>443</v>
      </c>
      <c r="C41" s="173">
        <v>2143456</v>
      </c>
      <c r="D41" s="174" t="s">
        <v>2338</v>
      </c>
      <c r="E41" s="173">
        <v>1445119</v>
      </c>
    </row>
    <row r="42" spans="1:5" ht="12.75" x14ac:dyDescent="0.2">
      <c r="A42" s="168" t="s">
        <v>454</v>
      </c>
      <c r="B42" s="168" t="s">
        <v>455</v>
      </c>
      <c r="C42" s="173">
        <v>978797</v>
      </c>
      <c r="D42" s="174" t="s">
        <v>2339</v>
      </c>
      <c r="E42" s="173">
        <v>513966</v>
      </c>
    </row>
    <row r="43" spans="1:5" ht="12.75" x14ac:dyDescent="0.2">
      <c r="A43" s="168" t="s">
        <v>467</v>
      </c>
      <c r="B43" s="168" t="s">
        <v>468</v>
      </c>
      <c r="C43" s="173">
        <v>1240699</v>
      </c>
      <c r="D43" s="174" t="s">
        <v>2340</v>
      </c>
      <c r="E43" s="173">
        <v>674444</v>
      </c>
    </row>
    <row r="44" spans="1:5" ht="12.75" x14ac:dyDescent="0.2">
      <c r="A44" s="168" t="s">
        <v>479</v>
      </c>
      <c r="B44" s="168" t="s">
        <v>480</v>
      </c>
      <c r="C44" s="173">
        <v>918575</v>
      </c>
      <c r="D44" s="174" t="s">
        <v>2341</v>
      </c>
      <c r="E44" s="173">
        <v>439814</v>
      </c>
    </row>
    <row r="45" spans="1:5" ht="12.75" x14ac:dyDescent="0.2">
      <c r="A45" s="168" t="s">
        <v>492</v>
      </c>
      <c r="B45" s="168" t="s">
        <v>493</v>
      </c>
      <c r="C45" s="173">
        <v>837598</v>
      </c>
      <c r="D45" s="174" t="s">
        <v>2342</v>
      </c>
      <c r="E45" s="173">
        <v>372981</v>
      </c>
    </row>
    <row r="46" spans="1:5" ht="25.5" x14ac:dyDescent="0.2">
      <c r="A46" s="168" t="s">
        <v>505</v>
      </c>
      <c r="B46" s="168" t="s">
        <v>506</v>
      </c>
      <c r="C46" s="173">
        <v>240072</v>
      </c>
      <c r="D46" s="174" t="s">
        <v>2343</v>
      </c>
      <c r="E46" s="173">
        <v>115907</v>
      </c>
    </row>
    <row r="47" spans="1:5" ht="25.5" x14ac:dyDescent="0.2">
      <c r="A47" s="168" t="s">
        <v>518</v>
      </c>
      <c r="B47" s="168" t="s">
        <v>2289</v>
      </c>
      <c r="C47" s="173">
        <v>658529</v>
      </c>
      <c r="D47" s="174" t="s">
        <v>2344</v>
      </c>
      <c r="E47" s="173">
        <v>279348</v>
      </c>
    </row>
    <row r="48" spans="1:5" ht="25.5" x14ac:dyDescent="0.2">
      <c r="A48" s="168" t="s">
        <v>529</v>
      </c>
      <c r="B48" s="168" t="s">
        <v>530</v>
      </c>
      <c r="C48" s="173">
        <v>990362</v>
      </c>
      <c r="D48" s="174" t="s">
        <v>2345</v>
      </c>
      <c r="E48" s="173">
        <v>466856</v>
      </c>
    </row>
    <row r="49" spans="1:5" ht="25.5" x14ac:dyDescent="0.2">
      <c r="A49" s="168" t="s">
        <v>536</v>
      </c>
      <c r="B49" s="168" t="s">
        <v>537</v>
      </c>
      <c r="C49" s="173">
        <v>238213</v>
      </c>
      <c r="D49" s="174" t="s">
        <v>2346</v>
      </c>
      <c r="E49" s="173">
        <v>118774</v>
      </c>
    </row>
    <row r="50" spans="1:5" ht="25.5" x14ac:dyDescent="0.2">
      <c r="A50" s="168" t="s">
        <v>543</v>
      </c>
      <c r="B50" s="168" t="s">
        <v>544</v>
      </c>
      <c r="C50" s="173">
        <v>195224</v>
      </c>
      <c r="D50" s="174" t="s">
        <v>2347</v>
      </c>
      <c r="E50" s="173">
        <v>88729</v>
      </c>
    </row>
    <row r="51" spans="1:5" ht="25.5" x14ac:dyDescent="0.2">
      <c r="A51" s="168" t="s">
        <v>554</v>
      </c>
      <c r="B51" s="168" t="s">
        <v>2294</v>
      </c>
      <c r="C51" s="173">
        <v>147589</v>
      </c>
      <c r="D51" s="174" t="s">
        <v>2346</v>
      </c>
      <c r="E51" s="173">
        <v>73587</v>
      </c>
    </row>
    <row r="52" spans="1:5" ht="25.5" x14ac:dyDescent="0.2">
      <c r="A52" s="168" t="s">
        <v>561</v>
      </c>
      <c r="B52" s="168" t="s">
        <v>562</v>
      </c>
      <c r="C52" s="173">
        <v>101723</v>
      </c>
      <c r="D52" s="174" t="s">
        <v>2348</v>
      </c>
      <c r="E52" s="173">
        <v>35309</v>
      </c>
    </row>
    <row r="53" spans="1:5" ht="12.75" x14ac:dyDescent="0.2">
      <c r="A53" s="168" t="s">
        <v>565</v>
      </c>
      <c r="B53" s="168" t="s">
        <v>566</v>
      </c>
      <c r="C53" s="173">
        <v>5047</v>
      </c>
      <c r="D53" s="174" t="s">
        <v>2349</v>
      </c>
      <c r="E53" s="173">
        <v>2442</v>
      </c>
    </row>
    <row r="54" spans="1:5" ht="12.75" x14ac:dyDescent="0.2">
      <c r="A54" s="172"/>
      <c r="B54" s="172"/>
      <c r="C54" s="173">
        <v>79786324</v>
      </c>
      <c r="D54" s="174"/>
      <c r="E54" s="173">
        <v>49910218</v>
      </c>
    </row>
  </sheetData>
  <mergeCells count="3">
    <mergeCell ref="D1:E1"/>
    <mergeCell ref="A2:E2"/>
    <mergeCell ref="A54:B5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BreakPreview" zoomScale="130" zoomScaleNormal="100" zoomScaleSheetLayoutView="130" workbookViewId="0">
      <pane xSplit="2" ySplit="3" topLeftCell="C43" activePane="bottomRight" state="frozen"/>
      <selection pane="topRight" activeCell="C1" sqref="C1"/>
      <selection pane="bottomLeft" activeCell="A4" sqref="A4"/>
      <selection pane="bottomRight" activeCell="H52" sqref="H52"/>
    </sheetView>
  </sheetViews>
  <sheetFormatPr defaultRowHeight="12" x14ac:dyDescent="0.2"/>
  <cols>
    <col min="1" max="1" width="10.5" customWidth="1"/>
    <col min="2" max="2" width="32.1640625" customWidth="1"/>
    <col min="3" max="3" width="24.6640625" customWidth="1"/>
    <col min="4" max="4" width="22.83203125" customWidth="1"/>
    <col min="5" max="5" width="24.5" customWidth="1"/>
    <col min="6" max="255" width="10.6640625" customWidth="1"/>
    <col min="256" max="257" width="10.5" customWidth="1"/>
    <col min="258" max="258" width="32.1640625" customWidth="1"/>
    <col min="259" max="259" width="21.1640625" customWidth="1"/>
    <col min="260" max="260" width="18.1640625" customWidth="1"/>
    <col min="261" max="261" width="21.33203125" customWidth="1"/>
    <col min="262" max="511" width="10.6640625" customWidth="1"/>
    <col min="512" max="513" width="10.5" customWidth="1"/>
    <col min="514" max="514" width="32.1640625" customWidth="1"/>
    <col min="515" max="515" width="21.1640625" customWidth="1"/>
    <col min="516" max="516" width="18.1640625" customWidth="1"/>
    <col min="517" max="517" width="21.33203125" customWidth="1"/>
    <col min="518" max="767" width="10.6640625" customWidth="1"/>
    <col min="768" max="769" width="10.5" customWidth="1"/>
    <col min="770" max="770" width="32.1640625" customWidth="1"/>
    <col min="771" max="771" width="21.1640625" customWidth="1"/>
    <col min="772" max="772" width="18.1640625" customWidth="1"/>
    <col min="773" max="773" width="21.33203125" customWidth="1"/>
    <col min="774" max="1023" width="10.6640625" customWidth="1"/>
    <col min="1024" max="1025" width="10.5" customWidth="1"/>
    <col min="1026" max="1026" width="32.1640625" customWidth="1"/>
    <col min="1027" max="1027" width="21.1640625" customWidth="1"/>
    <col min="1028" max="1028" width="18.1640625" customWidth="1"/>
    <col min="1029" max="1029" width="21.33203125" customWidth="1"/>
    <col min="1030" max="1279" width="10.6640625" customWidth="1"/>
    <col min="1280" max="1281" width="10.5" customWidth="1"/>
    <col min="1282" max="1282" width="32.1640625" customWidth="1"/>
    <col min="1283" max="1283" width="21.1640625" customWidth="1"/>
    <col min="1284" max="1284" width="18.1640625" customWidth="1"/>
    <col min="1285" max="1285" width="21.33203125" customWidth="1"/>
    <col min="1286" max="1535" width="10.6640625" customWidth="1"/>
    <col min="1536" max="1537" width="10.5" customWidth="1"/>
    <col min="1538" max="1538" width="32.1640625" customWidth="1"/>
    <col min="1539" max="1539" width="21.1640625" customWidth="1"/>
    <col min="1540" max="1540" width="18.1640625" customWidth="1"/>
    <col min="1541" max="1541" width="21.33203125" customWidth="1"/>
    <col min="1542" max="1791" width="10.6640625" customWidth="1"/>
    <col min="1792" max="1793" width="10.5" customWidth="1"/>
    <col min="1794" max="1794" width="32.1640625" customWidth="1"/>
    <col min="1795" max="1795" width="21.1640625" customWidth="1"/>
    <col min="1796" max="1796" width="18.1640625" customWidth="1"/>
    <col min="1797" max="1797" width="21.33203125" customWidth="1"/>
    <col min="1798" max="2047" width="10.6640625" customWidth="1"/>
    <col min="2048" max="2049" width="10.5" customWidth="1"/>
    <col min="2050" max="2050" width="32.1640625" customWidth="1"/>
    <col min="2051" max="2051" width="21.1640625" customWidth="1"/>
    <col min="2052" max="2052" width="18.1640625" customWidth="1"/>
    <col min="2053" max="2053" width="21.33203125" customWidth="1"/>
    <col min="2054" max="2303" width="10.6640625" customWidth="1"/>
    <col min="2304" max="2305" width="10.5" customWidth="1"/>
    <col min="2306" max="2306" width="32.1640625" customWidth="1"/>
    <col min="2307" max="2307" width="21.1640625" customWidth="1"/>
    <col min="2308" max="2308" width="18.1640625" customWidth="1"/>
    <col min="2309" max="2309" width="21.33203125" customWidth="1"/>
    <col min="2310" max="2559" width="10.6640625" customWidth="1"/>
    <col min="2560" max="2561" width="10.5" customWidth="1"/>
    <col min="2562" max="2562" width="32.1640625" customWidth="1"/>
    <col min="2563" max="2563" width="21.1640625" customWidth="1"/>
    <col min="2564" max="2564" width="18.1640625" customWidth="1"/>
    <col min="2565" max="2565" width="21.33203125" customWidth="1"/>
    <col min="2566" max="2815" width="10.6640625" customWidth="1"/>
    <col min="2816" max="2817" width="10.5" customWidth="1"/>
    <col min="2818" max="2818" width="32.1640625" customWidth="1"/>
    <col min="2819" max="2819" width="21.1640625" customWidth="1"/>
    <col min="2820" max="2820" width="18.1640625" customWidth="1"/>
    <col min="2821" max="2821" width="21.33203125" customWidth="1"/>
    <col min="2822" max="3071" width="10.6640625" customWidth="1"/>
    <col min="3072" max="3073" width="10.5" customWidth="1"/>
    <col min="3074" max="3074" width="32.1640625" customWidth="1"/>
    <col min="3075" max="3075" width="21.1640625" customWidth="1"/>
    <col min="3076" max="3076" width="18.1640625" customWidth="1"/>
    <col min="3077" max="3077" width="21.33203125" customWidth="1"/>
    <col min="3078" max="3327" width="10.6640625" customWidth="1"/>
    <col min="3328" max="3329" width="10.5" customWidth="1"/>
    <col min="3330" max="3330" width="32.1640625" customWidth="1"/>
    <col min="3331" max="3331" width="21.1640625" customWidth="1"/>
    <col min="3332" max="3332" width="18.1640625" customWidth="1"/>
    <col min="3333" max="3333" width="21.33203125" customWidth="1"/>
    <col min="3334" max="3583" width="10.6640625" customWidth="1"/>
    <col min="3584" max="3585" width="10.5" customWidth="1"/>
    <col min="3586" max="3586" width="32.1640625" customWidth="1"/>
    <col min="3587" max="3587" width="21.1640625" customWidth="1"/>
    <col min="3588" max="3588" width="18.1640625" customWidth="1"/>
    <col min="3589" max="3589" width="21.33203125" customWidth="1"/>
    <col min="3590" max="3839" width="10.6640625" customWidth="1"/>
    <col min="3840" max="3841" width="10.5" customWidth="1"/>
    <col min="3842" max="3842" width="32.1640625" customWidth="1"/>
    <col min="3843" max="3843" width="21.1640625" customWidth="1"/>
    <col min="3844" max="3844" width="18.1640625" customWidth="1"/>
    <col min="3845" max="3845" width="21.33203125" customWidth="1"/>
    <col min="3846" max="4095" width="10.6640625" customWidth="1"/>
    <col min="4096" max="4097" width="10.5" customWidth="1"/>
    <col min="4098" max="4098" width="32.1640625" customWidth="1"/>
    <col min="4099" max="4099" width="21.1640625" customWidth="1"/>
    <col min="4100" max="4100" width="18.1640625" customWidth="1"/>
    <col min="4101" max="4101" width="21.33203125" customWidth="1"/>
    <col min="4102" max="4351" width="10.6640625" customWidth="1"/>
    <col min="4352" max="4353" width="10.5" customWidth="1"/>
    <col min="4354" max="4354" width="32.1640625" customWidth="1"/>
    <col min="4355" max="4355" width="21.1640625" customWidth="1"/>
    <col min="4356" max="4356" width="18.1640625" customWidth="1"/>
    <col min="4357" max="4357" width="21.33203125" customWidth="1"/>
    <col min="4358" max="4607" width="10.6640625" customWidth="1"/>
    <col min="4608" max="4609" width="10.5" customWidth="1"/>
    <col min="4610" max="4610" width="32.1640625" customWidth="1"/>
    <col min="4611" max="4611" width="21.1640625" customWidth="1"/>
    <col min="4612" max="4612" width="18.1640625" customWidth="1"/>
    <col min="4613" max="4613" width="21.33203125" customWidth="1"/>
    <col min="4614" max="4863" width="10.6640625" customWidth="1"/>
    <col min="4864" max="4865" width="10.5" customWidth="1"/>
    <col min="4866" max="4866" width="32.1640625" customWidth="1"/>
    <col min="4867" max="4867" width="21.1640625" customWidth="1"/>
    <col min="4868" max="4868" width="18.1640625" customWidth="1"/>
    <col min="4869" max="4869" width="21.33203125" customWidth="1"/>
    <col min="4870" max="5119" width="10.6640625" customWidth="1"/>
    <col min="5120" max="5121" width="10.5" customWidth="1"/>
    <col min="5122" max="5122" width="32.1640625" customWidth="1"/>
    <col min="5123" max="5123" width="21.1640625" customWidth="1"/>
    <col min="5124" max="5124" width="18.1640625" customWidth="1"/>
    <col min="5125" max="5125" width="21.33203125" customWidth="1"/>
    <col min="5126" max="5375" width="10.6640625" customWidth="1"/>
    <col min="5376" max="5377" width="10.5" customWidth="1"/>
    <col min="5378" max="5378" width="32.1640625" customWidth="1"/>
    <col min="5379" max="5379" width="21.1640625" customWidth="1"/>
    <col min="5380" max="5380" width="18.1640625" customWidth="1"/>
    <col min="5381" max="5381" width="21.33203125" customWidth="1"/>
    <col min="5382" max="5631" width="10.6640625" customWidth="1"/>
    <col min="5632" max="5633" width="10.5" customWidth="1"/>
    <col min="5634" max="5634" width="32.1640625" customWidth="1"/>
    <col min="5635" max="5635" width="21.1640625" customWidth="1"/>
    <col min="5636" max="5636" width="18.1640625" customWidth="1"/>
    <col min="5637" max="5637" width="21.33203125" customWidth="1"/>
    <col min="5638" max="5887" width="10.6640625" customWidth="1"/>
    <col min="5888" max="5889" width="10.5" customWidth="1"/>
    <col min="5890" max="5890" width="32.1640625" customWidth="1"/>
    <col min="5891" max="5891" width="21.1640625" customWidth="1"/>
    <col min="5892" max="5892" width="18.1640625" customWidth="1"/>
    <col min="5893" max="5893" width="21.33203125" customWidth="1"/>
    <col min="5894" max="6143" width="10.6640625" customWidth="1"/>
    <col min="6144" max="6145" width="10.5" customWidth="1"/>
    <col min="6146" max="6146" width="32.1640625" customWidth="1"/>
    <col min="6147" max="6147" width="21.1640625" customWidth="1"/>
    <col min="6148" max="6148" width="18.1640625" customWidth="1"/>
    <col min="6149" max="6149" width="21.33203125" customWidth="1"/>
    <col min="6150" max="6399" width="10.6640625" customWidth="1"/>
    <col min="6400" max="6401" width="10.5" customWidth="1"/>
    <col min="6402" max="6402" width="32.1640625" customWidth="1"/>
    <col min="6403" max="6403" width="21.1640625" customWidth="1"/>
    <col min="6404" max="6404" width="18.1640625" customWidth="1"/>
    <col min="6405" max="6405" width="21.33203125" customWidth="1"/>
    <col min="6406" max="6655" width="10.6640625" customWidth="1"/>
    <col min="6656" max="6657" width="10.5" customWidth="1"/>
    <col min="6658" max="6658" width="32.1640625" customWidth="1"/>
    <col min="6659" max="6659" width="21.1640625" customWidth="1"/>
    <col min="6660" max="6660" width="18.1640625" customWidth="1"/>
    <col min="6661" max="6661" width="21.33203125" customWidth="1"/>
    <col min="6662" max="6911" width="10.6640625" customWidth="1"/>
    <col min="6912" max="6913" width="10.5" customWidth="1"/>
    <col min="6914" max="6914" width="32.1640625" customWidth="1"/>
    <col min="6915" max="6915" width="21.1640625" customWidth="1"/>
    <col min="6916" max="6916" width="18.1640625" customWidth="1"/>
    <col min="6917" max="6917" width="21.33203125" customWidth="1"/>
    <col min="6918" max="7167" width="10.6640625" customWidth="1"/>
    <col min="7168" max="7169" width="10.5" customWidth="1"/>
    <col min="7170" max="7170" width="32.1640625" customWidth="1"/>
    <col min="7171" max="7171" width="21.1640625" customWidth="1"/>
    <col min="7172" max="7172" width="18.1640625" customWidth="1"/>
    <col min="7173" max="7173" width="21.33203125" customWidth="1"/>
    <col min="7174" max="7423" width="10.6640625" customWidth="1"/>
    <col min="7424" max="7425" width="10.5" customWidth="1"/>
    <col min="7426" max="7426" width="32.1640625" customWidth="1"/>
    <col min="7427" max="7427" width="21.1640625" customWidth="1"/>
    <col min="7428" max="7428" width="18.1640625" customWidth="1"/>
    <col min="7429" max="7429" width="21.33203125" customWidth="1"/>
    <col min="7430" max="7679" width="10.6640625" customWidth="1"/>
    <col min="7680" max="7681" width="10.5" customWidth="1"/>
    <col min="7682" max="7682" width="32.1640625" customWidth="1"/>
    <col min="7683" max="7683" width="21.1640625" customWidth="1"/>
    <col min="7684" max="7684" width="18.1640625" customWidth="1"/>
    <col min="7685" max="7685" width="21.33203125" customWidth="1"/>
    <col min="7686" max="7935" width="10.6640625" customWidth="1"/>
    <col min="7936" max="7937" width="10.5" customWidth="1"/>
    <col min="7938" max="7938" width="32.1640625" customWidth="1"/>
    <col min="7939" max="7939" width="21.1640625" customWidth="1"/>
    <col min="7940" max="7940" width="18.1640625" customWidth="1"/>
    <col min="7941" max="7941" width="21.33203125" customWidth="1"/>
    <col min="7942" max="8191" width="10.6640625" customWidth="1"/>
    <col min="8192" max="8193" width="10.5" customWidth="1"/>
    <col min="8194" max="8194" width="32.1640625" customWidth="1"/>
    <col min="8195" max="8195" width="21.1640625" customWidth="1"/>
    <col min="8196" max="8196" width="18.1640625" customWidth="1"/>
    <col min="8197" max="8197" width="21.33203125" customWidth="1"/>
    <col min="8198" max="8447" width="10.6640625" customWidth="1"/>
    <col min="8448" max="8449" width="10.5" customWidth="1"/>
    <col min="8450" max="8450" width="32.1640625" customWidth="1"/>
    <col min="8451" max="8451" width="21.1640625" customWidth="1"/>
    <col min="8452" max="8452" width="18.1640625" customWidth="1"/>
    <col min="8453" max="8453" width="21.33203125" customWidth="1"/>
    <col min="8454" max="8703" width="10.6640625" customWidth="1"/>
    <col min="8704" max="8705" width="10.5" customWidth="1"/>
    <col min="8706" max="8706" width="32.1640625" customWidth="1"/>
    <col min="8707" max="8707" width="21.1640625" customWidth="1"/>
    <col min="8708" max="8708" width="18.1640625" customWidth="1"/>
    <col min="8709" max="8709" width="21.33203125" customWidth="1"/>
    <col min="8710" max="8959" width="10.6640625" customWidth="1"/>
    <col min="8960" max="8961" width="10.5" customWidth="1"/>
    <col min="8962" max="8962" width="32.1640625" customWidth="1"/>
    <col min="8963" max="8963" width="21.1640625" customWidth="1"/>
    <col min="8964" max="8964" width="18.1640625" customWidth="1"/>
    <col min="8965" max="8965" width="21.33203125" customWidth="1"/>
    <col min="8966" max="9215" width="10.6640625" customWidth="1"/>
    <col min="9216" max="9217" width="10.5" customWidth="1"/>
    <col min="9218" max="9218" width="32.1640625" customWidth="1"/>
    <col min="9219" max="9219" width="21.1640625" customWidth="1"/>
    <col min="9220" max="9220" width="18.1640625" customWidth="1"/>
    <col min="9221" max="9221" width="21.33203125" customWidth="1"/>
    <col min="9222" max="9471" width="10.6640625" customWidth="1"/>
    <col min="9472" max="9473" width="10.5" customWidth="1"/>
    <col min="9474" max="9474" width="32.1640625" customWidth="1"/>
    <col min="9475" max="9475" width="21.1640625" customWidth="1"/>
    <col min="9476" max="9476" width="18.1640625" customWidth="1"/>
    <col min="9477" max="9477" width="21.33203125" customWidth="1"/>
    <col min="9478" max="9727" width="10.6640625" customWidth="1"/>
    <col min="9728" max="9729" width="10.5" customWidth="1"/>
    <col min="9730" max="9730" width="32.1640625" customWidth="1"/>
    <col min="9731" max="9731" width="21.1640625" customWidth="1"/>
    <col min="9732" max="9732" width="18.1640625" customWidth="1"/>
    <col min="9733" max="9733" width="21.33203125" customWidth="1"/>
    <col min="9734" max="9983" width="10.6640625" customWidth="1"/>
    <col min="9984" max="9985" width="10.5" customWidth="1"/>
    <col min="9986" max="9986" width="32.1640625" customWidth="1"/>
    <col min="9987" max="9987" width="21.1640625" customWidth="1"/>
    <col min="9988" max="9988" width="18.1640625" customWidth="1"/>
    <col min="9989" max="9989" width="21.33203125" customWidth="1"/>
    <col min="9990" max="10239" width="10.6640625" customWidth="1"/>
    <col min="10240" max="10241" width="10.5" customWidth="1"/>
    <col min="10242" max="10242" width="32.1640625" customWidth="1"/>
    <col min="10243" max="10243" width="21.1640625" customWidth="1"/>
    <col min="10244" max="10244" width="18.1640625" customWidth="1"/>
    <col min="10245" max="10245" width="21.33203125" customWidth="1"/>
    <col min="10246" max="10495" width="10.6640625" customWidth="1"/>
    <col min="10496" max="10497" width="10.5" customWidth="1"/>
    <col min="10498" max="10498" width="32.1640625" customWidth="1"/>
    <col min="10499" max="10499" width="21.1640625" customWidth="1"/>
    <col min="10500" max="10500" width="18.1640625" customWidth="1"/>
    <col min="10501" max="10501" width="21.33203125" customWidth="1"/>
    <col min="10502" max="10751" width="10.6640625" customWidth="1"/>
    <col min="10752" max="10753" width="10.5" customWidth="1"/>
    <col min="10754" max="10754" width="32.1640625" customWidth="1"/>
    <col min="10755" max="10755" width="21.1640625" customWidth="1"/>
    <col min="10756" max="10756" width="18.1640625" customWidth="1"/>
    <col min="10757" max="10757" width="21.33203125" customWidth="1"/>
    <col min="10758" max="11007" width="10.6640625" customWidth="1"/>
    <col min="11008" max="11009" width="10.5" customWidth="1"/>
    <col min="11010" max="11010" width="32.1640625" customWidth="1"/>
    <col min="11011" max="11011" width="21.1640625" customWidth="1"/>
    <col min="11012" max="11012" width="18.1640625" customWidth="1"/>
    <col min="11013" max="11013" width="21.33203125" customWidth="1"/>
    <col min="11014" max="11263" width="10.6640625" customWidth="1"/>
    <col min="11264" max="11265" width="10.5" customWidth="1"/>
    <col min="11266" max="11266" width="32.1640625" customWidth="1"/>
    <col min="11267" max="11267" width="21.1640625" customWidth="1"/>
    <col min="11268" max="11268" width="18.1640625" customWidth="1"/>
    <col min="11269" max="11269" width="21.33203125" customWidth="1"/>
    <col min="11270" max="11519" width="10.6640625" customWidth="1"/>
    <col min="11520" max="11521" width="10.5" customWidth="1"/>
    <col min="11522" max="11522" width="32.1640625" customWidth="1"/>
    <col min="11523" max="11523" width="21.1640625" customWidth="1"/>
    <col min="11524" max="11524" width="18.1640625" customWidth="1"/>
    <col min="11525" max="11525" width="21.33203125" customWidth="1"/>
    <col min="11526" max="11775" width="10.6640625" customWidth="1"/>
    <col min="11776" max="11777" width="10.5" customWidth="1"/>
    <col min="11778" max="11778" width="32.1640625" customWidth="1"/>
    <col min="11779" max="11779" width="21.1640625" customWidth="1"/>
    <col min="11780" max="11780" width="18.1640625" customWidth="1"/>
    <col min="11781" max="11781" width="21.33203125" customWidth="1"/>
    <col min="11782" max="12031" width="10.6640625" customWidth="1"/>
    <col min="12032" max="12033" width="10.5" customWidth="1"/>
    <col min="12034" max="12034" width="32.1640625" customWidth="1"/>
    <col min="12035" max="12035" width="21.1640625" customWidth="1"/>
    <col min="12036" max="12036" width="18.1640625" customWidth="1"/>
    <col min="12037" max="12037" width="21.33203125" customWidth="1"/>
    <col min="12038" max="12287" width="10.6640625" customWidth="1"/>
    <col min="12288" max="12289" width="10.5" customWidth="1"/>
    <col min="12290" max="12290" width="32.1640625" customWidth="1"/>
    <col min="12291" max="12291" width="21.1640625" customWidth="1"/>
    <col min="12292" max="12292" width="18.1640625" customWidth="1"/>
    <col min="12293" max="12293" width="21.33203125" customWidth="1"/>
    <col min="12294" max="12543" width="10.6640625" customWidth="1"/>
    <col min="12544" max="12545" width="10.5" customWidth="1"/>
    <col min="12546" max="12546" width="32.1640625" customWidth="1"/>
    <col min="12547" max="12547" width="21.1640625" customWidth="1"/>
    <col min="12548" max="12548" width="18.1640625" customWidth="1"/>
    <col min="12549" max="12549" width="21.33203125" customWidth="1"/>
    <col min="12550" max="12799" width="10.6640625" customWidth="1"/>
    <col min="12800" max="12801" width="10.5" customWidth="1"/>
    <col min="12802" max="12802" width="32.1640625" customWidth="1"/>
    <col min="12803" max="12803" width="21.1640625" customWidth="1"/>
    <col min="12804" max="12804" width="18.1640625" customWidth="1"/>
    <col min="12805" max="12805" width="21.33203125" customWidth="1"/>
    <col min="12806" max="13055" width="10.6640625" customWidth="1"/>
    <col min="13056" max="13057" width="10.5" customWidth="1"/>
    <col min="13058" max="13058" width="32.1640625" customWidth="1"/>
    <col min="13059" max="13059" width="21.1640625" customWidth="1"/>
    <col min="13060" max="13060" width="18.1640625" customWidth="1"/>
    <col min="13061" max="13061" width="21.33203125" customWidth="1"/>
    <col min="13062" max="13311" width="10.6640625" customWidth="1"/>
    <col min="13312" max="13313" width="10.5" customWidth="1"/>
    <col min="13314" max="13314" width="32.1640625" customWidth="1"/>
    <col min="13315" max="13315" width="21.1640625" customWidth="1"/>
    <col min="13316" max="13316" width="18.1640625" customWidth="1"/>
    <col min="13317" max="13317" width="21.33203125" customWidth="1"/>
    <col min="13318" max="13567" width="10.6640625" customWidth="1"/>
    <col min="13568" max="13569" width="10.5" customWidth="1"/>
    <col min="13570" max="13570" width="32.1640625" customWidth="1"/>
    <col min="13571" max="13571" width="21.1640625" customWidth="1"/>
    <col min="13572" max="13572" width="18.1640625" customWidth="1"/>
    <col min="13573" max="13573" width="21.33203125" customWidth="1"/>
    <col min="13574" max="13823" width="10.6640625" customWidth="1"/>
    <col min="13824" max="13825" width="10.5" customWidth="1"/>
    <col min="13826" max="13826" width="32.1640625" customWidth="1"/>
    <col min="13827" max="13827" width="21.1640625" customWidth="1"/>
    <col min="13828" max="13828" width="18.1640625" customWidth="1"/>
    <col min="13829" max="13829" width="21.33203125" customWidth="1"/>
    <col min="13830" max="14079" width="10.6640625" customWidth="1"/>
    <col min="14080" max="14081" width="10.5" customWidth="1"/>
    <col min="14082" max="14082" width="32.1640625" customWidth="1"/>
    <col min="14083" max="14083" width="21.1640625" customWidth="1"/>
    <col min="14084" max="14084" width="18.1640625" customWidth="1"/>
    <col min="14085" max="14085" width="21.33203125" customWidth="1"/>
    <col min="14086" max="14335" width="10.6640625" customWidth="1"/>
    <col min="14336" max="14337" width="10.5" customWidth="1"/>
    <col min="14338" max="14338" width="32.1640625" customWidth="1"/>
    <col min="14339" max="14339" width="21.1640625" customWidth="1"/>
    <col min="14340" max="14340" width="18.1640625" customWidth="1"/>
    <col min="14341" max="14341" width="21.33203125" customWidth="1"/>
    <col min="14342" max="14591" width="10.6640625" customWidth="1"/>
    <col min="14592" max="14593" width="10.5" customWidth="1"/>
    <col min="14594" max="14594" width="32.1640625" customWidth="1"/>
    <col min="14595" max="14595" width="21.1640625" customWidth="1"/>
    <col min="14596" max="14596" width="18.1640625" customWidth="1"/>
    <col min="14597" max="14597" width="21.33203125" customWidth="1"/>
    <col min="14598" max="14847" width="10.6640625" customWidth="1"/>
    <col min="14848" max="14849" width="10.5" customWidth="1"/>
    <col min="14850" max="14850" width="32.1640625" customWidth="1"/>
    <col min="14851" max="14851" width="21.1640625" customWidth="1"/>
    <col min="14852" max="14852" width="18.1640625" customWidth="1"/>
    <col min="14853" max="14853" width="21.33203125" customWidth="1"/>
    <col min="14854" max="15103" width="10.6640625" customWidth="1"/>
    <col min="15104" max="15105" width="10.5" customWidth="1"/>
    <col min="15106" max="15106" width="32.1640625" customWidth="1"/>
    <col min="15107" max="15107" width="21.1640625" customWidth="1"/>
    <col min="15108" max="15108" width="18.1640625" customWidth="1"/>
    <col min="15109" max="15109" width="21.33203125" customWidth="1"/>
    <col min="15110" max="15359" width="10.6640625" customWidth="1"/>
    <col min="15360" max="15361" width="10.5" customWidth="1"/>
    <col min="15362" max="15362" width="32.1640625" customWidth="1"/>
    <col min="15363" max="15363" width="21.1640625" customWidth="1"/>
    <col min="15364" max="15364" width="18.1640625" customWidth="1"/>
    <col min="15365" max="15365" width="21.33203125" customWidth="1"/>
    <col min="15366" max="15615" width="10.6640625" customWidth="1"/>
    <col min="15616" max="15617" width="10.5" customWidth="1"/>
    <col min="15618" max="15618" width="32.1640625" customWidth="1"/>
    <col min="15619" max="15619" width="21.1640625" customWidth="1"/>
    <col min="15620" max="15620" width="18.1640625" customWidth="1"/>
    <col min="15621" max="15621" width="21.33203125" customWidth="1"/>
    <col min="15622" max="15871" width="10.6640625" customWidth="1"/>
    <col min="15872" max="15873" width="10.5" customWidth="1"/>
    <col min="15874" max="15874" width="32.1640625" customWidth="1"/>
    <col min="15875" max="15875" width="21.1640625" customWidth="1"/>
    <col min="15876" max="15876" width="18.1640625" customWidth="1"/>
    <col min="15877" max="15877" width="21.33203125" customWidth="1"/>
    <col min="15878" max="16127" width="10.6640625" customWidth="1"/>
    <col min="16128" max="16129" width="10.5" customWidth="1"/>
    <col min="16130" max="16130" width="32.1640625" customWidth="1"/>
    <col min="16131" max="16131" width="21.1640625" customWidth="1"/>
    <col min="16132" max="16132" width="18.1640625" customWidth="1"/>
    <col min="16133" max="16133" width="21.33203125" customWidth="1"/>
    <col min="16134" max="16384" width="10.6640625" customWidth="1"/>
  </cols>
  <sheetData>
    <row r="1" spans="1:7" ht="38.25" customHeight="1" x14ac:dyDescent="0.2">
      <c r="D1" s="146" t="s">
        <v>2297</v>
      </c>
      <c r="E1" s="146"/>
      <c r="F1" s="49"/>
      <c r="G1" s="49"/>
    </row>
    <row r="2" spans="1:7" ht="54" customHeight="1" x14ac:dyDescent="0.2">
      <c r="A2" s="148" t="s">
        <v>2241</v>
      </c>
      <c r="B2" s="148"/>
      <c r="C2" s="148"/>
      <c r="D2" s="148"/>
      <c r="E2" s="148"/>
    </row>
    <row r="3" spans="1:7" ht="67.5" x14ac:dyDescent="0.2">
      <c r="A3" s="50" t="s">
        <v>2</v>
      </c>
      <c r="B3" s="50" t="s">
        <v>2242</v>
      </c>
      <c r="C3" s="121" t="s">
        <v>2243</v>
      </c>
      <c r="D3" s="122" t="s">
        <v>2244</v>
      </c>
      <c r="E3" s="123" t="s">
        <v>2245</v>
      </c>
    </row>
    <row r="4" spans="1:7" ht="12.75" x14ac:dyDescent="0.2">
      <c r="A4" s="168" t="s">
        <v>25</v>
      </c>
      <c r="B4" s="168" t="s">
        <v>26</v>
      </c>
      <c r="C4" s="169">
        <v>1539417</v>
      </c>
      <c r="D4" s="170" t="s">
        <v>2246</v>
      </c>
      <c r="E4" s="171">
        <v>3254017</v>
      </c>
    </row>
    <row r="5" spans="1:7" ht="12.75" x14ac:dyDescent="0.2">
      <c r="A5" s="168" t="s">
        <v>34</v>
      </c>
      <c r="B5" s="168" t="s">
        <v>35</v>
      </c>
      <c r="C5" s="169">
        <v>122228</v>
      </c>
      <c r="D5" s="170" t="s">
        <v>2247</v>
      </c>
      <c r="E5" s="171">
        <v>263877</v>
      </c>
    </row>
    <row r="6" spans="1:7" ht="25.5" x14ac:dyDescent="0.2">
      <c r="A6" s="168" t="s">
        <v>41</v>
      </c>
      <c r="B6" s="168" t="s">
        <v>42</v>
      </c>
      <c r="C6" s="169">
        <v>53706</v>
      </c>
      <c r="D6" s="170" t="s">
        <v>2248</v>
      </c>
      <c r="E6" s="171">
        <v>143148</v>
      </c>
    </row>
    <row r="7" spans="1:7" ht="12.75" x14ac:dyDescent="0.2">
      <c r="A7" s="168" t="s">
        <v>48</v>
      </c>
      <c r="B7" s="168" t="s">
        <v>49</v>
      </c>
      <c r="C7" s="169">
        <v>1506300</v>
      </c>
      <c r="D7" s="170" t="s">
        <v>2249</v>
      </c>
      <c r="E7" s="171">
        <v>4874165</v>
      </c>
    </row>
    <row r="8" spans="1:7" ht="25.5" x14ac:dyDescent="0.2">
      <c r="A8" s="168" t="s">
        <v>61</v>
      </c>
      <c r="B8" s="168" t="s">
        <v>62</v>
      </c>
      <c r="C8" s="169">
        <v>2390874</v>
      </c>
      <c r="D8" s="170" t="s">
        <v>2250</v>
      </c>
      <c r="E8" s="171">
        <v>5705371</v>
      </c>
    </row>
    <row r="9" spans="1:7" ht="12.75" x14ac:dyDescent="0.2">
      <c r="A9" s="168" t="s">
        <v>68</v>
      </c>
      <c r="B9" s="168" t="s">
        <v>69</v>
      </c>
      <c r="C9" s="169">
        <v>662190</v>
      </c>
      <c r="D9" s="170" t="s">
        <v>2251</v>
      </c>
      <c r="E9" s="171">
        <v>8586002</v>
      </c>
    </row>
    <row r="10" spans="1:7" ht="12.75" x14ac:dyDescent="0.2">
      <c r="A10" s="168" t="s">
        <v>76</v>
      </c>
      <c r="B10" s="168" t="s">
        <v>77</v>
      </c>
      <c r="C10" s="169">
        <v>942135</v>
      </c>
      <c r="D10" s="170" t="s">
        <v>2252</v>
      </c>
      <c r="E10" s="171">
        <v>1827926</v>
      </c>
    </row>
    <row r="11" spans="1:7" ht="12.75" x14ac:dyDescent="0.2">
      <c r="A11" s="168" t="s">
        <v>83</v>
      </c>
      <c r="B11" s="168" t="s">
        <v>84</v>
      </c>
      <c r="C11" s="169">
        <v>330253</v>
      </c>
      <c r="D11" s="170" t="s">
        <v>2253</v>
      </c>
      <c r="E11" s="171">
        <v>737614</v>
      </c>
    </row>
    <row r="12" spans="1:7" ht="12.75" x14ac:dyDescent="0.2">
      <c r="A12" s="168" t="s">
        <v>90</v>
      </c>
      <c r="B12" s="168" t="s">
        <v>91</v>
      </c>
      <c r="C12" s="169">
        <v>1156436</v>
      </c>
      <c r="D12" s="170" t="s">
        <v>2254</v>
      </c>
      <c r="E12" s="171">
        <v>2758210</v>
      </c>
    </row>
    <row r="13" spans="1:7" ht="12.75" x14ac:dyDescent="0.2">
      <c r="A13" s="168" t="s">
        <v>97</v>
      </c>
      <c r="B13" s="168" t="s">
        <v>98</v>
      </c>
      <c r="C13" s="169">
        <v>186009</v>
      </c>
      <c r="D13" s="170" t="s">
        <v>2255</v>
      </c>
      <c r="E13" s="171">
        <v>2878339</v>
      </c>
    </row>
    <row r="14" spans="1:7" ht="12.75" x14ac:dyDescent="0.2">
      <c r="A14" s="168" t="s">
        <v>105</v>
      </c>
      <c r="B14" s="168" t="s">
        <v>106</v>
      </c>
      <c r="C14" s="169">
        <v>789204</v>
      </c>
      <c r="D14" s="170" t="s">
        <v>2256</v>
      </c>
      <c r="E14" s="171">
        <v>2206988</v>
      </c>
    </row>
    <row r="15" spans="1:7" ht="12.75" x14ac:dyDescent="0.2">
      <c r="A15" s="168" t="s">
        <v>112</v>
      </c>
      <c r="B15" s="168" t="s">
        <v>113</v>
      </c>
      <c r="C15" s="169">
        <v>39035</v>
      </c>
      <c r="D15" s="170" t="s">
        <v>2257</v>
      </c>
      <c r="E15" s="171">
        <v>1093005</v>
      </c>
    </row>
    <row r="16" spans="1:7" ht="12.75" x14ac:dyDescent="0.2">
      <c r="A16" s="168" t="s">
        <v>119</v>
      </c>
      <c r="B16" s="168" t="s">
        <v>120</v>
      </c>
      <c r="C16" s="169">
        <v>395908</v>
      </c>
      <c r="D16" s="170" t="s">
        <v>2258</v>
      </c>
      <c r="E16" s="171">
        <v>1020966</v>
      </c>
    </row>
    <row r="17" spans="1:5" ht="12.75" x14ac:dyDescent="0.2">
      <c r="A17" s="168" t="s">
        <v>132</v>
      </c>
      <c r="B17" s="168" t="s">
        <v>133</v>
      </c>
      <c r="C17" s="169">
        <v>1536897</v>
      </c>
      <c r="D17" s="170" t="s">
        <v>2259</v>
      </c>
      <c r="E17" s="171">
        <v>4230619</v>
      </c>
    </row>
    <row r="18" spans="1:5" ht="12.75" x14ac:dyDescent="0.2">
      <c r="A18" s="168" t="s">
        <v>145</v>
      </c>
      <c r="B18" s="168" t="s">
        <v>146</v>
      </c>
      <c r="C18" s="169">
        <v>1490853</v>
      </c>
      <c r="D18" s="170" t="s">
        <v>2260</v>
      </c>
      <c r="E18" s="171">
        <v>3068243</v>
      </c>
    </row>
    <row r="19" spans="1:5" ht="12.75" x14ac:dyDescent="0.2">
      <c r="A19" s="168" t="s">
        <v>157</v>
      </c>
      <c r="B19" s="168" t="s">
        <v>158</v>
      </c>
      <c r="C19" s="169">
        <v>705066</v>
      </c>
      <c r="D19" s="170" t="s">
        <v>2261</v>
      </c>
      <c r="E19" s="171">
        <v>1802620</v>
      </c>
    </row>
    <row r="20" spans="1:5" ht="12.75" x14ac:dyDescent="0.2">
      <c r="A20" s="168" t="s">
        <v>170</v>
      </c>
      <c r="B20" s="168" t="s">
        <v>171</v>
      </c>
      <c r="C20" s="169">
        <v>355032</v>
      </c>
      <c r="D20" s="170" t="s">
        <v>2262</v>
      </c>
      <c r="E20" s="171">
        <v>807923</v>
      </c>
    </row>
    <row r="21" spans="1:5" ht="12.75" x14ac:dyDescent="0.2">
      <c r="A21" s="168" t="s">
        <v>183</v>
      </c>
      <c r="B21" s="168" t="s">
        <v>184</v>
      </c>
      <c r="C21" s="169">
        <v>308711</v>
      </c>
      <c r="D21" s="170" t="s">
        <v>2263</v>
      </c>
      <c r="E21" s="171">
        <v>634920</v>
      </c>
    </row>
    <row r="22" spans="1:5" ht="12.75" x14ac:dyDescent="0.2">
      <c r="A22" s="168" t="s">
        <v>196</v>
      </c>
      <c r="B22" s="168" t="s">
        <v>197</v>
      </c>
      <c r="C22" s="169">
        <v>299162</v>
      </c>
      <c r="D22" s="170" t="s">
        <v>2264</v>
      </c>
      <c r="E22" s="171">
        <v>730187</v>
      </c>
    </row>
    <row r="23" spans="1:5" ht="12.75" x14ac:dyDescent="0.2">
      <c r="A23" s="168" t="s">
        <v>209</v>
      </c>
      <c r="B23" s="168" t="s">
        <v>210</v>
      </c>
      <c r="C23" s="169">
        <v>426938</v>
      </c>
      <c r="D23" s="170" t="s">
        <v>2265</v>
      </c>
      <c r="E23" s="171">
        <v>787277</v>
      </c>
    </row>
    <row r="24" spans="1:5" ht="25.5" x14ac:dyDescent="0.2">
      <c r="A24" s="168" t="s">
        <v>222</v>
      </c>
      <c r="B24" s="168" t="s">
        <v>223</v>
      </c>
      <c r="C24" s="169">
        <v>1742953</v>
      </c>
      <c r="D24" s="170" t="s">
        <v>2266</v>
      </c>
      <c r="E24" s="171">
        <v>3015549</v>
      </c>
    </row>
    <row r="25" spans="1:5" ht="12.75" x14ac:dyDescent="0.2">
      <c r="A25" s="168" t="s">
        <v>235</v>
      </c>
      <c r="B25" s="168" t="s">
        <v>236</v>
      </c>
      <c r="C25" s="169">
        <v>556004</v>
      </c>
      <c r="D25" s="170" t="s">
        <v>2267</v>
      </c>
      <c r="E25" s="171">
        <v>1607925</v>
      </c>
    </row>
    <row r="26" spans="1:5" ht="12.75" x14ac:dyDescent="0.2">
      <c r="A26" s="168" t="s">
        <v>248</v>
      </c>
      <c r="B26" s="168" t="s">
        <v>249</v>
      </c>
      <c r="C26" s="169">
        <v>241052</v>
      </c>
      <c r="D26" s="170" t="s">
        <v>2268</v>
      </c>
      <c r="E26" s="171">
        <v>554254</v>
      </c>
    </row>
    <row r="27" spans="1:5" ht="12.75" x14ac:dyDescent="0.2">
      <c r="A27" s="168" t="s">
        <v>261</v>
      </c>
      <c r="B27" s="168" t="s">
        <v>262</v>
      </c>
      <c r="C27" s="169">
        <v>441541</v>
      </c>
      <c r="D27" s="170" t="s">
        <v>2269</v>
      </c>
      <c r="E27" s="171">
        <v>1044419</v>
      </c>
    </row>
    <row r="28" spans="1:5" ht="12.75" x14ac:dyDescent="0.2">
      <c r="A28" s="168" t="s">
        <v>274</v>
      </c>
      <c r="B28" s="168" t="s">
        <v>275</v>
      </c>
      <c r="C28" s="169">
        <v>349840</v>
      </c>
      <c r="D28" s="170" t="s">
        <v>2270</v>
      </c>
      <c r="E28" s="171">
        <v>717533</v>
      </c>
    </row>
    <row r="29" spans="1:5" ht="12.75" x14ac:dyDescent="0.2">
      <c r="A29" s="168" t="s">
        <v>287</v>
      </c>
      <c r="B29" s="168" t="s">
        <v>288</v>
      </c>
      <c r="C29" s="169">
        <v>454648</v>
      </c>
      <c r="D29" s="170" t="s">
        <v>2271</v>
      </c>
      <c r="E29" s="171">
        <v>1376644</v>
      </c>
    </row>
    <row r="30" spans="1:5" ht="12.75" x14ac:dyDescent="0.2">
      <c r="A30" s="168" t="s">
        <v>300</v>
      </c>
      <c r="B30" s="168" t="s">
        <v>301</v>
      </c>
      <c r="C30" s="169">
        <v>424276</v>
      </c>
      <c r="D30" s="170" t="s">
        <v>2272</v>
      </c>
      <c r="E30" s="171">
        <v>801732</v>
      </c>
    </row>
    <row r="31" spans="1:5" ht="12.75" x14ac:dyDescent="0.2">
      <c r="A31" s="168" t="s">
        <v>313</v>
      </c>
      <c r="B31" s="168" t="s">
        <v>314</v>
      </c>
      <c r="C31" s="169">
        <v>520949</v>
      </c>
      <c r="D31" s="170" t="s">
        <v>2273</v>
      </c>
      <c r="E31" s="171">
        <v>1175301</v>
      </c>
    </row>
    <row r="32" spans="1:5" ht="12.75" x14ac:dyDescent="0.2">
      <c r="A32" s="168" t="s">
        <v>326</v>
      </c>
      <c r="B32" s="168" t="s">
        <v>327</v>
      </c>
      <c r="C32" s="169">
        <v>581975</v>
      </c>
      <c r="D32" s="170" t="s">
        <v>2274</v>
      </c>
      <c r="E32" s="171">
        <v>1339727</v>
      </c>
    </row>
    <row r="33" spans="1:5" ht="12.75" x14ac:dyDescent="0.2">
      <c r="A33" s="168" t="s">
        <v>339</v>
      </c>
      <c r="B33" s="168" t="s">
        <v>340</v>
      </c>
      <c r="C33" s="169">
        <v>313639</v>
      </c>
      <c r="D33" s="170" t="s">
        <v>2275</v>
      </c>
      <c r="E33" s="171">
        <v>790541</v>
      </c>
    </row>
    <row r="34" spans="1:5" ht="12.75" x14ac:dyDescent="0.2">
      <c r="A34" s="168" t="s">
        <v>352</v>
      </c>
      <c r="B34" s="168" t="s">
        <v>353</v>
      </c>
      <c r="C34" s="169">
        <v>968620</v>
      </c>
      <c r="D34" s="170" t="s">
        <v>2276</v>
      </c>
      <c r="E34" s="171">
        <v>3215520</v>
      </c>
    </row>
    <row r="35" spans="1:5" ht="12.75" x14ac:dyDescent="0.2">
      <c r="A35" s="168" t="s">
        <v>365</v>
      </c>
      <c r="B35" s="168" t="s">
        <v>366</v>
      </c>
      <c r="C35" s="169">
        <v>387169</v>
      </c>
      <c r="D35" s="170" t="s">
        <v>2277</v>
      </c>
      <c r="E35" s="171">
        <v>946617</v>
      </c>
    </row>
    <row r="36" spans="1:5" ht="12.75" x14ac:dyDescent="0.2">
      <c r="A36" s="168" t="s">
        <v>378</v>
      </c>
      <c r="B36" s="168" t="s">
        <v>379</v>
      </c>
      <c r="C36" s="169">
        <v>506640</v>
      </c>
      <c r="D36" s="170" t="s">
        <v>2278</v>
      </c>
      <c r="E36" s="171">
        <v>1072381</v>
      </c>
    </row>
    <row r="37" spans="1:5" ht="12.75" x14ac:dyDescent="0.2">
      <c r="A37" s="168" t="s">
        <v>391</v>
      </c>
      <c r="B37" s="168" t="s">
        <v>392</v>
      </c>
      <c r="C37" s="169">
        <v>614869</v>
      </c>
      <c r="D37" s="170" t="s">
        <v>2279</v>
      </c>
      <c r="E37" s="171">
        <v>1223815</v>
      </c>
    </row>
    <row r="38" spans="1:5" ht="12.75" x14ac:dyDescent="0.2">
      <c r="A38" s="168" t="s">
        <v>404</v>
      </c>
      <c r="B38" s="168" t="s">
        <v>405</v>
      </c>
      <c r="C38" s="169">
        <v>451997</v>
      </c>
      <c r="D38" s="170" t="s">
        <v>2280</v>
      </c>
      <c r="E38" s="171">
        <v>1393559</v>
      </c>
    </row>
    <row r="39" spans="1:5" ht="12.75" x14ac:dyDescent="0.2">
      <c r="A39" s="168" t="s">
        <v>417</v>
      </c>
      <c r="B39" s="168" t="s">
        <v>418</v>
      </c>
      <c r="C39" s="169">
        <v>172244</v>
      </c>
      <c r="D39" s="170" t="s">
        <v>2281</v>
      </c>
      <c r="E39" s="171">
        <v>445825</v>
      </c>
    </row>
    <row r="40" spans="1:5" ht="12.75" x14ac:dyDescent="0.2">
      <c r="A40" s="168" t="s">
        <v>430</v>
      </c>
      <c r="B40" s="168" t="s">
        <v>431</v>
      </c>
      <c r="C40" s="169">
        <v>1334575</v>
      </c>
      <c r="D40" s="170" t="s">
        <v>2282</v>
      </c>
      <c r="E40" s="171">
        <v>2957681</v>
      </c>
    </row>
    <row r="41" spans="1:5" ht="12.75" x14ac:dyDescent="0.2">
      <c r="A41" s="168" t="s">
        <v>442</v>
      </c>
      <c r="B41" s="168" t="s">
        <v>443</v>
      </c>
      <c r="C41" s="169">
        <v>678225</v>
      </c>
      <c r="D41" s="170" t="s">
        <v>2283</v>
      </c>
      <c r="E41" s="171">
        <v>2143456</v>
      </c>
    </row>
    <row r="42" spans="1:5" ht="12.75" x14ac:dyDescent="0.2">
      <c r="A42" s="168" t="s">
        <v>454</v>
      </c>
      <c r="B42" s="168" t="s">
        <v>455</v>
      </c>
      <c r="C42" s="169">
        <v>432319</v>
      </c>
      <c r="D42" s="170" t="s">
        <v>2284</v>
      </c>
      <c r="E42" s="171">
        <v>978797</v>
      </c>
    </row>
    <row r="43" spans="1:5" ht="12.75" x14ac:dyDescent="0.2">
      <c r="A43" s="168" t="s">
        <v>467</v>
      </c>
      <c r="B43" s="168" t="s">
        <v>468</v>
      </c>
      <c r="C43" s="169">
        <v>534339</v>
      </c>
      <c r="D43" s="170" t="s">
        <v>2285</v>
      </c>
      <c r="E43" s="171">
        <v>1240699</v>
      </c>
    </row>
    <row r="44" spans="1:5" ht="12.75" x14ac:dyDescent="0.2">
      <c r="A44" s="168" t="s">
        <v>479</v>
      </c>
      <c r="B44" s="168" t="s">
        <v>480</v>
      </c>
      <c r="C44" s="169">
        <v>489972</v>
      </c>
      <c r="D44" s="170" t="s">
        <v>2286</v>
      </c>
      <c r="E44" s="171">
        <v>918575</v>
      </c>
    </row>
    <row r="45" spans="1:5" ht="12.75" x14ac:dyDescent="0.2">
      <c r="A45" s="168" t="s">
        <v>492</v>
      </c>
      <c r="B45" s="168" t="s">
        <v>493</v>
      </c>
      <c r="C45" s="169">
        <v>422885</v>
      </c>
      <c r="D45" s="170" t="s">
        <v>2287</v>
      </c>
      <c r="E45" s="171">
        <v>837598</v>
      </c>
    </row>
    <row r="46" spans="1:5" ht="25.5" x14ac:dyDescent="0.2">
      <c r="A46" s="168" t="s">
        <v>505</v>
      </c>
      <c r="B46" s="168" t="s">
        <v>506</v>
      </c>
      <c r="C46" s="169">
        <v>120149</v>
      </c>
      <c r="D46" s="170" t="s">
        <v>2288</v>
      </c>
      <c r="E46" s="171">
        <v>240072</v>
      </c>
    </row>
    <row r="47" spans="1:5" ht="25.5" x14ac:dyDescent="0.2">
      <c r="A47" s="168" t="s">
        <v>518</v>
      </c>
      <c r="B47" s="168" t="s">
        <v>2289</v>
      </c>
      <c r="C47" s="169">
        <v>350927</v>
      </c>
      <c r="D47" s="170" t="s">
        <v>2290</v>
      </c>
      <c r="E47" s="171">
        <v>658529</v>
      </c>
    </row>
    <row r="48" spans="1:5" ht="25.5" x14ac:dyDescent="0.2">
      <c r="A48" s="168" t="s">
        <v>529</v>
      </c>
      <c r="B48" s="168" t="s">
        <v>530</v>
      </c>
      <c r="C48" s="169">
        <v>507620</v>
      </c>
      <c r="D48" s="170" t="s">
        <v>2291</v>
      </c>
      <c r="E48" s="171">
        <v>990362</v>
      </c>
    </row>
    <row r="49" spans="1:5" ht="25.5" x14ac:dyDescent="0.2">
      <c r="A49" s="168" t="s">
        <v>536</v>
      </c>
      <c r="B49" s="168" t="s">
        <v>537</v>
      </c>
      <c r="C49" s="169">
        <v>116467</v>
      </c>
      <c r="D49" s="170" t="s">
        <v>2292</v>
      </c>
      <c r="E49" s="171">
        <v>238213</v>
      </c>
    </row>
    <row r="50" spans="1:5" ht="25.5" x14ac:dyDescent="0.2">
      <c r="A50" s="168" t="s">
        <v>543</v>
      </c>
      <c r="B50" s="168" t="s">
        <v>544</v>
      </c>
      <c r="C50" s="169">
        <v>104742</v>
      </c>
      <c r="D50" s="170" t="s">
        <v>2293</v>
      </c>
      <c r="E50" s="171">
        <v>195224</v>
      </c>
    </row>
    <row r="51" spans="1:5" ht="12.75" x14ac:dyDescent="0.2">
      <c r="A51" s="168" t="s">
        <v>554</v>
      </c>
      <c r="B51" s="168" t="s">
        <v>2294</v>
      </c>
      <c r="C51" s="169">
        <v>72906</v>
      </c>
      <c r="D51" s="170" t="s">
        <v>2295</v>
      </c>
      <c r="E51" s="171">
        <v>147589</v>
      </c>
    </row>
    <row r="52" spans="1:5" ht="25.5" x14ac:dyDescent="0.2">
      <c r="A52" s="168" t="s">
        <v>561</v>
      </c>
      <c r="B52" s="168" t="s">
        <v>562</v>
      </c>
      <c r="C52" s="169">
        <v>64626</v>
      </c>
      <c r="D52" s="170" t="s">
        <v>2296</v>
      </c>
      <c r="E52" s="171">
        <v>101723</v>
      </c>
    </row>
    <row r="53" spans="1:5" ht="12.75" x14ac:dyDescent="0.2">
      <c r="A53" s="168" t="s">
        <v>565</v>
      </c>
      <c r="B53" s="168" t="s">
        <v>566</v>
      </c>
      <c r="C53" s="169">
        <v>2608</v>
      </c>
      <c r="D53" s="170" t="s">
        <v>369</v>
      </c>
      <c r="E53" s="171">
        <v>5047</v>
      </c>
    </row>
    <row r="54" spans="1:5" ht="12.75" x14ac:dyDescent="0.2">
      <c r="A54" s="172"/>
      <c r="B54" s="172"/>
      <c r="C54" s="169">
        <v>29197130</v>
      </c>
      <c r="D54" s="170" t="s">
        <v>2428</v>
      </c>
      <c r="E54" s="171">
        <v>79786324</v>
      </c>
    </row>
  </sheetData>
  <mergeCells count="3">
    <mergeCell ref="D1:E1"/>
    <mergeCell ref="A2:E2"/>
    <mergeCell ref="A54:B54"/>
  </mergeCells>
  <pageMargins left="0.7" right="0.7" top="0.75" bottom="0.75" header="0.3" footer="0.3"/>
  <pageSetup paperSize="9" scale="9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N58"/>
  <sheetViews>
    <sheetView view="pageBreakPreview" zoomScale="90" zoomScaleNormal="10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K1" sqref="K1:M1"/>
    </sheetView>
  </sheetViews>
  <sheetFormatPr defaultColWidth="10.33203125" defaultRowHeight="11.45" customHeight="1" x14ac:dyDescent="0.25"/>
  <cols>
    <col min="1" max="1" width="8.1640625" style="2" customWidth="1"/>
    <col min="2" max="2" width="30.5" style="2" customWidth="1"/>
    <col min="3" max="3" width="21.6640625" style="2" customWidth="1"/>
    <col min="4" max="4" width="20.33203125" style="2" customWidth="1"/>
    <col min="5" max="5" width="14.6640625" style="2" customWidth="1"/>
    <col min="6" max="6" width="19" style="2" customWidth="1"/>
    <col min="7" max="7" width="17" style="2" customWidth="1"/>
    <col min="8" max="8" width="22.83203125" style="2" customWidth="1"/>
    <col min="9" max="9" width="20.5" style="2" customWidth="1"/>
    <col min="10" max="10" width="19.5" style="30" customWidth="1"/>
    <col min="11" max="11" width="14.6640625" style="4" customWidth="1"/>
    <col min="12" max="12" width="15.83203125" style="4" customWidth="1"/>
    <col min="13" max="13" width="14.6640625" style="4" customWidth="1"/>
    <col min="14" max="14" width="10.33203125" style="30" customWidth="1"/>
    <col min="15" max="16384" width="10.33203125" style="3"/>
  </cols>
  <sheetData>
    <row r="1" spans="1:14" s="1" customFormat="1" ht="49.5" customHeight="1" x14ac:dyDescent="0.2">
      <c r="K1" s="146" t="s">
        <v>2240</v>
      </c>
      <c r="L1" s="146"/>
      <c r="M1" s="146"/>
    </row>
    <row r="2" spans="1:14" s="36" customFormat="1" ht="36" customHeight="1" x14ac:dyDescent="0.2">
      <c r="A2" s="150" t="s">
        <v>2094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</row>
    <row r="3" spans="1:14" s="1" customFormat="1" ht="15" customHeight="1" x14ac:dyDescent="0.2"/>
    <row r="4" spans="1:14" s="111" customFormat="1" ht="116.25" customHeight="1" x14ac:dyDescent="0.2">
      <c r="A4" s="151" t="s">
        <v>2</v>
      </c>
      <c r="B4" s="119"/>
      <c r="C4" s="114" t="s">
        <v>1704</v>
      </c>
      <c r="D4" s="114" t="s">
        <v>1594</v>
      </c>
      <c r="E4" s="114" t="s">
        <v>2095</v>
      </c>
      <c r="F4" s="114" t="s">
        <v>2096</v>
      </c>
      <c r="G4" s="114" t="s">
        <v>1035</v>
      </c>
      <c r="H4" s="114" t="s">
        <v>2097</v>
      </c>
      <c r="I4" s="114" t="s">
        <v>2098</v>
      </c>
      <c r="J4" s="114" t="s">
        <v>2099</v>
      </c>
      <c r="K4" s="154" t="s">
        <v>2100</v>
      </c>
      <c r="L4" s="151" t="s">
        <v>2101</v>
      </c>
      <c r="M4" s="151" t="s">
        <v>2102</v>
      </c>
    </row>
    <row r="5" spans="1:14" s="111" customFormat="1" ht="18.75" customHeight="1" x14ac:dyDescent="0.2">
      <c r="A5" s="152"/>
      <c r="B5" s="119" t="s">
        <v>2103</v>
      </c>
      <c r="C5" s="114" t="s">
        <v>629</v>
      </c>
      <c r="D5" s="114" t="s">
        <v>629</v>
      </c>
      <c r="E5" s="114" t="s">
        <v>629</v>
      </c>
      <c r="F5" s="114" t="s">
        <v>629</v>
      </c>
      <c r="G5" s="114" t="s">
        <v>629</v>
      </c>
      <c r="H5" s="114" t="s">
        <v>2104</v>
      </c>
      <c r="I5" s="114" t="s">
        <v>629</v>
      </c>
      <c r="J5" s="114" t="s">
        <v>629</v>
      </c>
      <c r="K5" s="155"/>
      <c r="L5" s="152"/>
      <c r="M5" s="152"/>
    </row>
    <row r="6" spans="1:14" s="111" customFormat="1" ht="29.25" customHeight="1" x14ac:dyDescent="0.2">
      <c r="A6" s="153"/>
      <c r="B6" s="120" t="s">
        <v>3</v>
      </c>
      <c r="C6" s="110" t="s">
        <v>2105</v>
      </c>
      <c r="D6" s="110" t="s">
        <v>2106</v>
      </c>
      <c r="E6" s="110" t="s">
        <v>2105</v>
      </c>
      <c r="F6" s="110" t="s">
        <v>2105</v>
      </c>
      <c r="G6" s="110" t="s">
        <v>2105</v>
      </c>
      <c r="H6" s="110" t="s">
        <v>2105</v>
      </c>
      <c r="I6" s="110" t="s">
        <v>2105</v>
      </c>
      <c r="J6" s="110" t="s">
        <v>2105</v>
      </c>
      <c r="K6" s="156"/>
      <c r="L6" s="153"/>
      <c r="M6" s="153"/>
    </row>
    <row r="7" spans="1:14" s="1" customFormat="1" ht="15" customHeight="1" x14ac:dyDescent="0.25">
      <c r="A7" s="10" t="s">
        <v>25</v>
      </c>
      <c r="B7" s="10" t="s">
        <v>26</v>
      </c>
      <c r="C7" s="33" t="s">
        <v>182</v>
      </c>
      <c r="D7" s="33" t="s">
        <v>553</v>
      </c>
      <c r="E7" s="33" t="s">
        <v>1259</v>
      </c>
      <c r="F7" s="33" t="s">
        <v>970</v>
      </c>
      <c r="G7" s="33" t="s">
        <v>1050</v>
      </c>
      <c r="H7" s="33" t="s">
        <v>553</v>
      </c>
      <c r="I7" s="33" t="s">
        <v>594</v>
      </c>
      <c r="J7" s="33" t="s">
        <v>33</v>
      </c>
      <c r="K7" s="37">
        <v>21.33</v>
      </c>
      <c r="L7" s="38">
        <v>37.5</v>
      </c>
      <c r="M7" s="39">
        <v>56.88</v>
      </c>
      <c r="N7" s="12"/>
    </row>
    <row r="8" spans="1:14" s="1" customFormat="1" ht="15" customHeight="1" x14ac:dyDescent="0.25">
      <c r="A8" s="10" t="s">
        <v>34</v>
      </c>
      <c r="B8" s="10" t="s">
        <v>35</v>
      </c>
      <c r="C8" s="33" t="s">
        <v>1728</v>
      </c>
      <c r="D8" s="33" t="s">
        <v>553</v>
      </c>
      <c r="E8" s="33" t="s">
        <v>970</v>
      </c>
      <c r="F8" s="33" t="s">
        <v>970</v>
      </c>
      <c r="G8" s="33" t="s">
        <v>1053</v>
      </c>
      <c r="H8" s="33" t="s">
        <v>553</v>
      </c>
      <c r="I8" s="33" t="s">
        <v>603</v>
      </c>
      <c r="J8" s="33" t="s">
        <v>40</v>
      </c>
      <c r="K8" s="37">
        <v>20.58</v>
      </c>
      <c r="L8" s="38">
        <v>37.5</v>
      </c>
      <c r="M8" s="39">
        <v>54.88</v>
      </c>
      <c r="N8" s="12"/>
    </row>
    <row r="9" spans="1:14" s="1" customFormat="1" ht="15" customHeight="1" x14ac:dyDescent="0.25">
      <c r="A9" s="10" t="s">
        <v>41</v>
      </c>
      <c r="B9" s="10" t="s">
        <v>42</v>
      </c>
      <c r="C9" s="33" t="s">
        <v>970</v>
      </c>
      <c r="D9" s="33" t="s">
        <v>553</v>
      </c>
      <c r="E9" s="33" t="s">
        <v>970</v>
      </c>
      <c r="F9" s="33" t="s">
        <v>970</v>
      </c>
      <c r="G9" s="33" t="s">
        <v>970</v>
      </c>
      <c r="H9" s="33" t="s">
        <v>553</v>
      </c>
      <c r="I9" s="33" t="s">
        <v>606</v>
      </c>
      <c r="J9" s="33" t="s">
        <v>47</v>
      </c>
      <c r="K9" s="37">
        <v>25.46</v>
      </c>
      <c r="L9" s="38">
        <v>37.5</v>
      </c>
      <c r="M9" s="40">
        <v>67.900000000000006</v>
      </c>
      <c r="N9" s="12"/>
    </row>
    <row r="10" spans="1:14" s="1" customFormat="1" ht="15" customHeight="1" x14ac:dyDescent="0.25">
      <c r="A10" s="10" t="s">
        <v>48</v>
      </c>
      <c r="B10" s="10" t="s">
        <v>49</v>
      </c>
      <c r="C10" s="33" t="s">
        <v>970</v>
      </c>
      <c r="D10" s="33" t="s">
        <v>553</v>
      </c>
      <c r="E10" s="33" t="s">
        <v>970</v>
      </c>
      <c r="F10" s="33" t="s">
        <v>970</v>
      </c>
      <c r="G10" s="33" t="s">
        <v>1058</v>
      </c>
      <c r="H10" s="33" t="s">
        <v>553</v>
      </c>
      <c r="I10" s="33" t="s">
        <v>416</v>
      </c>
      <c r="J10" s="33" t="s">
        <v>60</v>
      </c>
      <c r="K10" s="41">
        <v>25.5</v>
      </c>
      <c r="L10" s="42">
        <v>37.33</v>
      </c>
      <c r="M10" s="39">
        <v>68.319999999999993</v>
      </c>
      <c r="N10" s="12"/>
    </row>
    <row r="11" spans="1:14" s="1" customFormat="1" ht="15" customHeight="1" x14ac:dyDescent="0.25">
      <c r="A11" s="10" t="s">
        <v>61</v>
      </c>
      <c r="B11" s="10" t="s">
        <v>62</v>
      </c>
      <c r="C11" s="33" t="s">
        <v>1719</v>
      </c>
      <c r="D11" s="33" t="s">
        <v>553</v>
      </c>
      <c r="E11" s="33" t="s">
        <v>2107</v>
      </c>
      <c r="F11" s="33" t="s">
        <v>970</v>
      </c>
      <c r="G11" s="33" t="s">
        <v>1062</v>
      </c>
      <c r="H11" s="33" t="s">
        <v>1006</v>
      </c>
      <c r="I11" s="33" t="s">
        <v>627</v>
      </c>
      <c r="J11" s="33" t="s">
        <v>67</v>
      </c>
      <c r="K11" s="37">
        <v>23.22</v>
      </c>
      <c r="L11" s="38">
        <v>37.5</v>
      </c>
      <c r="M11" s="39">
        <v>61.93</v>
      </c>
      <c r="N11" s="12"/>
    </row>
    <row r="12" spans="1:14" s="1" customFormat="1" ht="15" customHeight="1" x14ac:dyDescent="0.25">
      <c r="A12" s="10" t="s">
        <v>68</v>
      </c>
      <c r="B12" s="10" t="s">
        <v>69</v>
      </c>
      <c r="C12" s="33" t="s">
        <v>970</v>
      </c>
      <c r="D12" s="33" t="s">
        <v>553</v>
      </c>
      <c r="E12" s="33" t="s">
        <v>2008</v>
      </c>
      <c r="F12" s="33" t="s">
        <v>970</v>
      </c>
      <c r="G12" s="33" t="s">
        <v>553</v>
      </c>
      <c r="H12" s="33" t="s">
        <v>553</v>
      </c>
      <c r="I12" s="33" t="s">
        <v>553</v>
      </c>
      <c r="J12" s="33" t="s">
        <v>75</v>
      </c>
      <c r="K12" s="37">
        <v>18.79</v>
      </c>
      <c r="L12" s="43">
        <v>20</v>
      </c>
      <c r="M12" s="39">
        <v>93.95</v>
      </c>
      <c r="N12" s="12"/>
    </row>
    <row r="13" spans="1:14" s="1" customFormat="1" ht="15" customHeight="1" x14ac:dyDescent="0.25">
      <c r="A13" s="10" t="s">
        <v>76</v>
      </c>
      <c r="B13" s="10" t="s">
        <v>77</v>
      </c>
      <c r="C13" s="33" t="s">
        <v>1753</v>
      </c>
      <c r="D13" s="33" t="s">
        <v>553</v>
      </c>
      <c r="E13" s="33" t="s">
        <v>96</v>
      </c>
      <c r="F13" s="33" t="s">
        <v>1254</v>
      </c>
      <c r="G13" s="33" t="s">
        <v>1067</v>
      </c>
      <c r="H13" s="33" t="s">
        <v>553</v>
      </c>
      <c r="I13" s="33" t="s">
        <v>640</v>
      </c>
      <c r="J13" s="33" t="s">
        <v>82</v>
      </c>
      <c r="K13" s="37">
        <v>17.02</v>
      </c>
      <c r="L13" s="38">
        <v>37.5</v>
      </c>
      <c r="M13" s="39">
        <v>45.39</v>
      </c>
      <c r="N13" s="12"/>
    </row>
    <row r="14" spans="1:14" s="1" customFormat="1" ht="15" customHeight="1" x14ac:dyDescent="0.25">
      <c r="A14" s="10" t="s">
        <v>83</v>
      </c>
      <c r="B14" s="10" t="s">
        <v>84</v>
      </c>
      <c r="C14" s="33" t="s">
        <v>553</v>
      </c>
      <c r="D14" s="33" t="s">
        <v>553</v>
      </c>
      <c r="E14" s="33" t="s">
        <v>730</v>
      </c>
      <c r="F14" s="33" t="s">
        <v>1259</v>
      </c>
      <c r="G14" s="33" t="s">
        <v>1070</v>
      </c>
      <c r="H14" s="33" t="s">
        <v>553</v>
      </c>
      <c r="I14" s="33" t="s">
        <v>651</v>
      </c>
      <c r="J14" s="33" t="s">
        <v>89</v>
      </c>
      <c r="K14" s="37">
        <v>16.84</v>
      </c>
      <c r="L14" s="38">
        <v>37.5</v>
      </c>
      <c r="M14" s="39">
        <v>44.91</v>
      </c>
      <c r="N14" s="12"/>
    </row>
    <row r="15" spans="1:14" s="1" customFormat="1" ht="15" customHeight="1" x14ac:dyDescent="0.25">
      <c r="A15" s="10" t="s">
        <v>90</v>
      </c>
      <c r="B15" s="10" t="s">
        <v>91</v>
      </c>
      <c r="C15" s="33" t="s">
        <v>553</v>
      </c>
      <c r="D15" s="33" t="s">
        <v>553</v>
      </c>
      <c r="E15" s="33" t="s">
        <v>2108</v>
      </c>
      <c r="F15" s="33" t="s">
        <v>1264</v>
      </c>
      <c r="G15" s="33" t="s">
        <v>1075</v>
      </c>
      <c r="H15" s="33" t="s">
        <v>553</v>
      </c>
      <c r="I15" s="33" t="s">
        <v>661</v>
      </c>
      <c r="J15" s="33" t="s">
        <v>96</v>
      </c>
      <c r="K15" s="37">
        <v>19.02</v>
      </c>
      <c r="L15" s="38">
        <v>37.5</v>
      </c>
      <c r="M15" s="39">
        <v>50.73</v>
      </c>
      <c r="N15" s="12"/>
    </row>
    <row r="16" spans="1:14" s="1" customFormat="1" ht="15" customHeight="1" x14ac:dyDescent="0.25">
      <c r="A16" s="10" t="s">
        <v>97</v>
      </c>
      <c r="B16" s="10" t="s">
        <v>98</v>
      </c>
      <c r="C16" s="33" t="s">
        <v>1770</v>
      </c>
      <c r="D16" s="33" t="s">
        <v>553</v>
      </c>
      <c r="E16" s="33" t="s">
        <v>970</v>
      </c>
      <c r="F16" s="33" t="s">
        <v>970</v>
      </c>
      <c r="G16" s="33" t="s">
        <v>553</v>
      </c>
      <c r="H16" s="33" t="s">
        <v>553</v>
      </c>
      <c r="I16" s="33" t="s">
        <v>553</v>
      </c>
      <c r="J16" s="33" t="s">
        <v>104</v>
      </c>
      <c r="K16" s="37">
        <v>18.89</v>
      </c>
      <c r="L16" s="43">
        <v>20</v>
      </c>
      <c r="M16" s="39">
        <v>94.45</v>
      </c>
      <c r="N16" s="12"/>
    </row>
    <row r="17" spans="1:14" s="1" customFormat="1" ht="15" customHeight="1" x14ac:dyDescent="0.25">
      <c r="A17" s="10" t="s">
        <v>105</v>
      </c>
      <c r="B17" s="10" t="s">
        <v>106</v>
      </c>
      <c r="C17" s="33" t="s">
        <v>416</v>
      </c>
      <c r="D17" s="33" t="s">
        <v>553</v>
      </c>
      <c r="E17" s="33" t="s">
        <v>970</v>
      </c>
      <c r="F17" s="33" t="s">
        <v>970</v>
      </c>
      <c r="G17" s="33" t="s">
        <v>1081</v>
      </c>
      <c r="H17" s="33" t="s">
        <v>1012</v>
      </c>
      <c r="I17" s="33" t="s">
        <v>672</v>
      </c>
      <c r="J17" s="33" t="s">
        <v>111</v>
      </c>
      <c r="K17" s="37">
        <v>27.03</v>
      </c>
      <c r="L17" s="38">
        <v>37.5</v>
      </c>
      <c r="M17" s="39">
        <v>72.069999999999993</v>
      </c>
      <c r="N17" s="12"/>
    </row>
    <row r="18" spans="1:14" s="1" customFormat="1" ht="15" customHeight="1" x14ac:dyDescent="0.25">
      <c r="A18" s="10" t="s">
        <v>112</v>
      </c>
      <c r="B18" s="10" t="s">
        <v>113</v>
      </c>
      <c r="C18" s="33" t="s">
        <v>970</v>
      </c>
      <c r="D18" s="33" t="s">
        <v>553</v>
      </c>
      <c r="E18" s="33" t="s">
        <v>970</v>
      </c>
      <c r="F18" s="33" t="s">
        <v>970</v>
      </c>
      <c r="G18" s="33" t="s">
        <v>553</v>
      </c>
      <c r="H18" s="33" t="s">
        <v>553</v>
      </c>
      <c r="I18" s="33" t="s">
        <v>553</v>
      </c>
      <c r="J18" s="33" t="s">
        <v>118</v>
      </c>
      <c r="K18" s="37">
        <v>19.28</v>
      </c>
      <c r="L18" s="43">
        <v>20</v>
      </c>
      <c r="M18" s="39">
        <v>96.39</v>
      </c>
      <c r="N18" s="12"/>
    </row>
    <row r="19" spans="1:14" s="1" customFormat="1" ht="15" customHeight="1" x14ac:dyDescent="0.25">
      <c r="A19" s="10" t="s">
        <v>119</v>
      </c>
      <c r="B19" s="10" t="s">
        <v>120</v>
      </c>
      <c r="C19" s="33" t="s">
        <v>970</v>
      </c>
      <c r="D19" s="33" t="s">
        <v>553</v>
      </c>
      <c r="E19" s="33" t="s">
        <v>535</v>
      </c>
      <c r="F19" s="33" t="s">
        <v>429</v>
      </c>
      <c r="G19" s="33" t="s">
        <v>478</v>
      </c>
      <c r="H19" s="33" t="s">
        <v>553</v>
      </c>
      <c r="I19" s="33" t="s">
        <v>429</v>
      </c>
      <c r="J19" s="33" t="s">
        <v>131</v>
      </c>
      <c r="K19" s="37">
        <v>20.309999999999999</v>
      </c>
      <c r="L19" s="42">
        <v>34.07</v>
      </c>
      <c r="M19" s="40">
        <v>59.6</v>
      </c>
      <c r="N19" s="12"/>
    </row>
    <row r="20" spans="1:14" s="1" customFormat="1" ht="15" customHeight="1" x14ac:dyDescent="0.25">
      <c r="A20" s="10" t="s">
        <v>132</v>
      </c>
      <c r="B20" s="10" t="s">
        <v>133</v>
      </c>
      <c r="C20" s="33" t="s">
        <v>958</v>
      </c>
      <c r="D20" s="33" t="s">
        <v>553</v>
      </c>
      <c r="E20" s="33" t="s">
        <v>970</v>
      </c>
      <c r="F20" s="33" t="s">
        <v>970</v>
      </c>
      <c r="G20" s="33" t="s">
        <v>1089</v>
      </c>
      <c r="H20" s="33" t="s">
        <v>1016</v>
      </c>
      <c r="I20" s="33" t="s">
        <v>695</v>
      </c>
      <c r="J20" s="33" t="s">
        <v>144</v>
      </c>
      <c r="K20" s="37">
        <v>21.21</v>
      </c>
      <c r="L20" s="42">
        <v>33.229999999999997</v>
      </c>
      <c r="M20" s="39">
        <v>63.82</v>
      </c>
      <c r="N20" s="12"/>
    </row>
    <row r="21" spans="1:14" s="1" customFormat="1" ht="15" customHeight="1" x14ac:dyDescent="0.25">
      <c r="A21" s="10" t="s">
        <v>145</v>
      </c>
      <c r="B21" s="10" t="s">
        <v>146</v>
      </c>
      <c r="C21" s="33" t="s">
        <v>1806</v>
      </c>
      <c r="D21" s="33" t="s">
        <v>553</v>
      </c>
      <c r="E21" s="33" t="s">
        <v>75</v>
      </c>
      <c r="F21" s="33" t="s">
        <v>970</v>
      </c>
      <c r="G21" s="33" t="s">
        <v>1094</v>
      </c>
      <c r="H21" s="33" t="s">
        <v>553</v>
      </c>
      <c r="I21" s="33" t="s">
        <v>707</v>
      </c>
      <c r="J21" s="33" t="s">
        <v>156</v>
      </c>
      <c r="K21" s="37">
        <v>17.41</v>
      </c>
      <c r="L21" s="38">
        <v>33.700000000000003</v>
      </c>
      <c r="M21" s="39">
        <v>51.66</v>
      </c>
      <c r="N21" s="12"/>
    </row>
    <row r="22" spans="1:14" s="1" customFormat="1" ht="15" customHeight="1" x14ac:dyDescent="0.25">
      <c r="A22" s="10" t="s">
        <v>157</v>
      </c>
      <c r="B22" s="10" t="s">
        <v>158</v>
      </c>
      <c r="C22" s="33" t="s">
        <v>1814</v>
      </c>
      <c r="D22" s="33" t="s">
        <v>553</v>
      </c>
      <c r="E22" s="33" t="s">
        <v>970</v>
      </c>
      <c r="F22" s="33" t="s">
        <v>549</v>
      </c>
      <c r="G22" s="33" t="s">
        <v>1099</v>
      </c>
      <c r="H22" s="33" t="s">
        <v>553</v>
      </c>
      <c r="I22" s="33" t="s">
        <v>720</v>
      </c>
      <c r="J22" s="33" t="s">
        <v>169</v>
      </c>
      <c r="K22" s="37">
        <v>21.32</v>
      </c>
      <c r="L22" s="42">
        <v>33.909999999999997</v>
      </c>
      <c r="M22" s="39">
        <v>62.85</v>
      </c>
      <c r="N22" s="12"/>
    </row>
    <row r="23" spans="1:14" s="1" customFormat="1" ht="15" customHeight="1" x14ac:dyDescent="0.25">
      <c r="A23" s="10" t="s">
        <v>170</v>
      </c>
      <c r="B23" s="10" t="s">
        <v>171</v>
      </c>
      <c r="C23" s="33" t="s">
        <v>416</v>
      </c>
      <c r="D23" s="33" t="s">
        <v>553</v>
      </c>
      <c r="E23" s="33" t="s">
        <v>2109</v>
      </c>
      <c r="F23" s="33" t="s">
        <v>1315</v>
      </c>
      <c r="G23" s="33" t="s">
        <v>1104</v>
      </c>
      <c r="H23" s="33" t="s">
        <v>553</v>
      </c>
      <c r="I23" s="33" t="s">
        <v>730</v>
      </c>
      <c r="J23" s="33" t="s">
        <v>182</v>
      </c>
      <c r="K23" s="37">
        <v>18.07</v>
      </c>
      <c r="L23" s="42">
        <v>33.979999999999997</v>
      </c>
      <c r="M23" s="39">
        <v>53.18</v>
      </c>
      <c r="N23" s="12"/>
    </row>
    <row r="24" spans="1:14" s="1" customFormat="1" ht="15" customHeight="1" x14ac:dyDescent="0.25">
      <c r="A24" s="10" t="s">
        <v>183</v>
      </c>
      <c r="B24" s="10" t="s">
        <v>184</v>
      </c>
      <c r="C24" s="33" t="s">
        <v>60</v>
      </c>
      <c r="D24" s="33" t="s">
        <v>553</v>
      </c>
      <c r="E24" s="33" t="s">
        <v>2110</v>
      </c>
      <c r="F24" s="33" t="s">
        <v>1325</v>
      </c>
      <c r="G24" s="33" t="s">
        <v>1108</v>
      </c>
      <c r="H24" s="33" t="s">
        <v>553</v>
      </c>
      <c r="I24" s="33" t="s">
        <v>737</v>
      </c>
      <c r="J24" s="33" t="s">
        <v>195</v>
      </c>
      <c r="K24" s="37">
        <v>16.73</v>
      </c>
      <c r="L24" s="42">
        <v>34.28</v>
      </c>
      <c r="M24" s="39">
        <v>48.79</v>
      </c>
      <c r="N24" s="12"/>
    </row>
    <row r="25" spans="1:14" s="1" customFormat="1" ht="15" customHeight="1" x14ac:dyDescent="0.25">
      <c r="A25" s="10" t="s">
        <v>196</v>
      </c>
      <c r="B25" s="10" t="s">
        <v>197</v>
      </c>
      <c r="C25" s="33" t="s">
        <v>1841</v>
      </c>
      <c r="D25" s="33" t="s">
        <v>553</v>
      </c>
      <c r="E25" s="33" t="s">
        <v>970</v>
      </c>
      <c r="F25" s="33" t="s">
        <v>768</v>
      </c>
      <c r="G25" s="33" t="s">
        <v>1112</v>
      </c>
      <c r="H25" s="33" t="s">
        <v>553</v>
      </c>
      <c r="I25" s="33" t="s">
        <v>748</v>
      </c>
      <c r="J25" s="33" t="s">
        <v>208</v>
      </c>
      <c r="K25" s="37">
        <v>16.71</v>
      </c>
      <c r="L25" s="42">
        <v>34.369999999999997</v>
      </c>
      <c r="M25" s="39">
        <v>48.63</v>
      </c>
      <c r="N25" s="12"/>
    </row>
    <row r="26" spans="1:14" s="1" customFormat="1" ht="15" customHeight="1" x14ac:dyDescent="0.25">
      <c r="A26" s="10" t="s">
        <v>209</v>
      </c>
      <c r="B26" s="10" t="s">
        <v>210</v>
      </c>
      <c r="C26" s="33" t="s">
        <v>1852</v>
      </c>
      <c r="D26" s="33" t="s">
        <v>553</v>
      </c>
      <c r="E26" s="33" t="s">
        <v>2111</v>
      </c>
      <c r="F26" s="33" t="s">
        <v>1341</v>
      </c>
      <c r="G26" s="33" t="s">
        <v>535</v>
      </c>
      <c r="H26" s="33" t="s">
        <v>553</v>
      </c>
      <c r="I26" s="33" t="s">
        <v>758</v>
      </c>
      <c r="J26" s="33" t="s">
        <v>221</v>
      </c>
      <c r="K26" s="37">
        <v>15.39</v>
      </c>
      <c r="L26" s="42">
        <v>34.020000000000003</v>
      </c>
      <c r="M26" s="39">
        <v>45.25</v>
      </c>
      <c r="N26" s="12"/>
    </row>
    <row r="27" spans="1:14" s="1" customFormat="1" ht="15" customHeight="1" x14ac:dyDescent="0.25">
      <c r="A27" s="10" t="s">
        <v>222</v>
      </c>
      <c r="B27" s="10" t="s">
        <v>223</v>
      </c>
      <c r="C27" s="33" t="s">
        <v>1863</v>
      </c>
      <c r="D27" s="33" t="s">
        <v>553</v>
      </c>
      <c r="E27" s="33" t="s">
        <v>970</v>
      </c>
      <c r="F27" s="33" t="s">
        <v>1351</v>
      </c>
      <c r="G27" s="33" t="s">
        <v>1120</v>
      </c>
      <c r="H27" s="33" t="s">
        <v>553</v>
      </c>
      <c r="I27" s="33" t="s">
        <v>768</v>
      </c>
      <c r="J27" s="33" t="s">
        <v>234</v>
      </c>
      <c r="K27" s="37">
        <v>15.26</v>
      </c>
      <c r="L27" s="42">
        <v>33.44</v>
      </c>
      <c r="M27" s="39">
        <v>45.62</v>
      </c>
      <c r="N27" s="12"/>
    </row>
    <row r="28" spans="1:14" s="1" customFormat="1" ht="15" customHeight="1" x14ac:dyDescent="0.25">
      <c r="A28" s="10" t="s">
        <v>235</v>
      </c>
      <c r="B28" s="10" t="s">
        <v>236</v>
      </c>
      <c r="C28" s="33" t="s">
        <v>1872</v>
      </c>
      <c r="D28" s="33" t="s">
        <v>553</v>
      </c>
      <c r="E28" s="33" t="s">
        <v>2112</v>
      </c>
      <c r="F28" s="33" t="s">
        <v>1361</v>
      </c>
      <c r="G28" s="33" t="s">
        <v>1124</v>
      </c>
      <c r="H28" s="33" t="s">
        <v>1022</v>
      </c>
      <c r="I28" s="33" t="s">
        <v>778</v>
      </c>
      <c r="J28" s="33" t="s">
        <v>247</v>
      </c>
      <c r="K28" s="37">
        <v>20.93</v>
      </c>
      <c r="L28" s="38">
        <v>33.6</v>
      </c>
      <c r="M28" s="40">
        <v>62.3</v>
      </c>
      <c r="N28" s="12"/>
    </row>
    <row r="29" spans="1:14" s="1" customFormat="1" ht="15" customHeight="1" x14ac:dyDescent="0.25">
      <c r="A29" s="10" t="s">
        <v>248</v>
      </c>
      <c r="B29" s="10" t="s">
        <v>249</v>
      </c>
      <c r="C29" s="33" t="s">
        <v>970</v>
      </c>
      <c r="D29" s="33" t="s">
        <v>553</v>
      </c>
      <c r="E29" s="33" t="s">
        <v>970</v>
      </c>
      <c r="F29" s="33" t="s">
        <v>1370</v>
      </c>
      <c r="G29" s="33" t="s">
        <v>1128</v>
      </c>
      <c r="H29" s="33" t="s">
        <v>553</v>
      </c>
      <c r="I29" s="33" t="s">
        <v>782</v>
      </c>
      <c r="J29" s="33" t="s">
        <v>260</v>
      </c>
      <c r="K29" s="37">
        <v>19.62</v>
      </c>
      <c r="L29" s="42">
        <v>34.18</v>
      </c>
      <c r="M29" s="40">
        <v>57.4</v>
      </c>
      <c r="N29" s="12"/>
    </row>
    <row r="30" spans="1:14" s="1" customFormat="1" ht="15" customHeight="1" x14ac:dyDescent="0.25">
      <c r="A30" s="10" t="s">
        <v>261</v>
      </c>
      <c r="B30" s="10" t="s">
        <v>262</v>
      </c>
      <c r="C30" s="33" t="s">
        <v>627</v>
      </c>
      <c r="D30" s="33" t="s">
        <v>553</v>
      </c>
      <c r="E30" s="33" t="s">
        <v>970</v>
      </c>
      <c r="F30" s="33" t="s">
        <v>1378</v>
      </c>
      <c r="G30" s="33" t="s">
        <v>1132</v>
      </c>
      <c r="H30" s="33" t="s">
        <v>553</v>
      </c>
      <c r="I30" s="33" t="s">
        <v>730</v>
      </c>
      <c r="J30" s="33" t="s">
        <v>273</v>
      </c>
      <c r="K30" s="37">
        <v>18.52</v>
      </c>
      <c r="L30" s="42">
        <v>33.630000000000003</v>
      </c>
      <c r="M30" s="39">
        <v>55.06</v>
      </c>
      <c r="N30" s="12"/>
    </row>
    <row r="31" spans="1:14" s="1" customFormat="1" ht="15" customHeight="1" x14ac:dyDescent="0.25">
      <c r="A31" s="10" t="s">
        <v>274</v>
      </c>
      <c r="B31" s="10" t="s">
        <v>275</v>
      </c>
      <c r="C31" s="33" t="s">
        <v>1896</v>
      </c>
      <c r="D31" s="33" t="s">
        <v>553</v>
      </c>
      <c r="E31" s="33" t="s">
        <v>2113</v>
      </c>
      <c r="F31" s="33" t="s">
        <v>1387</v>
      </c>
      <c r="G31" s="33" t="s">
        <v>1136</v>
      </c>
      <c r="H31" s="33" t="s">
        <v>553</v>
      </c>
      <c r="I31" s="33" t="s">
        <v>797</v>
      </c>
      <c r="J31" s="33" t="s">
        <v>286</v>
      </c>
      <c r="K31" s="37">
        <v>16.54</v>
      </c>
      <c r="L31" s="42">
        <v>33.97</v>
      </c>
      <c r="M31" s="40">
        <v>48.7</v>
      </c>
      <c r="N31" s="12"/>
    </row>
    <row r="32" spans="1:14" s="1" customFormat="1" ht="15" customHeight="1" x14ac:dyDescent="0.25">
      <c r="A32" s="10" t="s">
        <v>287</v>
      </c>
      <c r="B32" s="10" t="s">
        <v>288</v>
      </c>
      <c r="C32" s="33" t="s">
        <v>970</v>
      </c>
      <c r="D32" s="33" t="s">
        <v>553</v>
      </c>
      <c r="E32" s="33" t="s">
        <v>1062</v>
      </c>
      <c r="F32" s="33" t="s">
        <v>1394</v>
      </c>
      <c r="G32" s="33" t="s">
        <v>1141</v>
      </c>
      <c r="H32" s="33" t="s">
        <v>553</v>
      </c>
      <c r="I32" s="33" t="s">
        <v>808</v>
      </c>
      <c r="J32" s="33" t="s">
        <v>299</v>
      </c>
      <c r="K32" s="37">
        <v>22.53</v>
      </c>
      <c r="L32" s="38">
        <v>33.700000000000003</v>
      </c>
      <c r="M32" s="39">
        <v>66.86</v>
      </c>
      <c r="N32" s="12"/>
    </row>
    <row r="33" spans="1:14" s="1" customFormat="1" ht="15" customHeight="1" x14ac:dyDescent="0.25">
      <c r="A33" s="10" t="s">
        <v>300</v>
      </c>
      <c r="B33" s="10" t="s">
        <v>301</v>
      </c>
      <c r="C33" s="33" t="s">
        <v>970</v>
      </c>
      <c r="D33" s="33" t="s">
        <v>553</v>
      </c>
      <c r="E33" s="33" t="s">
        <v>1814</v>
      </c>
      <c r="F33" s="33" t="s">
        <v>234</v>
      </c>
      <c r="G33" s="33" t="s">
        <v>1145</v>
      </c>
      <c r="H33" s="33" t="s">
        <v>553</v>
      </c>
      <c r="I33" s="33" t="s">
        <v>818</v>
      </c>
      <c r="J33" s="33" t="s">
        <v>312</v>
      </c>
      <c r="K33" s="37">
        <v>16.36</v>
      </c>
      <c r="L33" s="42">
        <v>34.25</v>
      </c>
      <c r="M33" s="39">
        <v>47.76</v>
      </c>
      <c r="N33" s="12"/>
    </row>
    <row r="34" spans="1:14" s="1" customFormat="1" ht="15" customHeight="1" x14ac:dyDescent="0.25">
      <c r="A34" s="10" t="s">
        <v>313</v>
      </c>
      <c r="B34" s="10" t="s">
        <v>314</v>
      </c>
      <c r="C34" s="33" t="s">
        <v>1920</v>
      </c>
      <c r="D34" s="33" t="s">
        <v>553</v>
      </c>
      <c r="E34" s="33" t="s">
        <v>970</v>
      </c>
      <c r="F34" s="33" t="s">
        <v>221</v>
      </c>
      <c r="G34" s="33" t="s">
        <v>1150</v>
      </c>
      <c r="H34" s="33" t="s">
        <v>553</v>
      </c>
      <c r="I34" s="33" t="s">
        <v>75</v>
      </c>
      <c r="J34" s="33" t="s">
        <v>325</v>
      </c>
      <c r="K34" s="37">
        <v>19.03</v>
      </c>
      <c r="L34" s="42">
        <v>33.49</v>
      </c>
      <c r="M34" s="40">
        <v>56.8</v>
      </c>
      <c r="N34" s="12"/>
    </row>
    <row r="35" spans="1:14" s="1" customFormat="1" ht="15" customHeight="1" x14ac:dyDescent="0.25">
      <c r="A35" s="10" t="s">
        <v>326</v>
      </c>
      <c r="B35" s="10" t="s">
        <v>327</v>
      </c>
      <c r="C35" s="33" t="s">
        <v>1931</v>
      </c>
      <c r="D35" s="33" t="s">
        <v>553</v>
      </c>
      <c r="E35" s="33" t="s">
        <v>1254</v>
      </c>
      <c r="F35" s="33" t="s">
        <v>1422</v>
      </c>
      <c r="G35" s="33" t="s">
        <v>535</v>
      </c>
      <c r="H35" s="33" t="s">
        <v>553</v>
      </c>
      <c r="I35" s="33" t="s">
        <v>836</v>
      </c>
      <c r="J35" s="33" t="s">
        <v>338</v>
      </c>
      <c r="K35" s="37">
        <v>18.57</v>
      </c>
      <c r="L35" s="42">
        <v>33.619999999999997</v>
      </c>
      <c r="M35" s="39">
        <v>55.24</v>
      </c>
      <c r="N35" s="12"/>
    </row>
    <row r="36" spans="1:14" s="1" customFormat="1" ht="15" customHeight="1" x14ac:dyDescent="0.25">
      <c r="A36" s="10" t="s">
        <v>339</v>
      </c>
      <c r="B36" s="10" t="s">
        <v>340</v>
      </c>
      <c r="C36" s="33" t="s">
        <v>1939</v>
      </c>
      <c r="D36" s="33" t="s">
        <v>553</v>
      </c>
      <c r="E36" s="33" t="s">
        <v>1488</v>
      </c>
      <c r="F36" s="33" t="s">
        <v>1432</v>
      </c>
      <c r="G36" s="33" t="s">
        <v>1157</v>
      </c>
      <c r="H36" s="33" t="s">
        <v>553</v>
      </c>
      <c r="I36" s="33" t="s">
        <v>845</v>
      </c>
      <c r="J36" s="33" t="s">
        <v>351</v>
      </c>
      <c r="K36" s="37">
        <v>19.45</v>
      </c>
      <c r="L36" s="42">
        <v>33.72</v>
      </c>
      <c r="M36" s="39">
        <v>57.67</v>
      </c>
      <c r="N36" s="12"/>
    </row>
    <row r="37" spans="1:14" s="1" customFormat="1" ht="15" customHeight="1" x14ac:dyDescent="0.25">
      <c r="A37" s="10" t="s">
        <v>352</v>
      </c>
      <c r="B37" s="10" t="s">
        <v>353</v>
      </c>
      <c r="C37" s="33" t="s">
        <v>1948</v>
      </c>
      <c r="D37" s="33" t="s">
        <v>553</v>
      </c>
      <c r="E37" s="33" t="s">
        <v>970</v>
      </c>
      <c r="F37" s="33" t="s">
        <v>1442</v>
      </c>
      <c r="G37" s="33" t="s">
        <v>1161</v>
      </c>
      <c r="H37" s="33" t="s">
        <v>553</v>
      </c>
      <c r="I37" s="33" t="s">
        <v>856</v>
      </c>
      <c r="J37" s="33" t="s">
        <v>364</v>
      </c>
      <c r="K37" s="37">
        <v>22.83</v>
      </c>
      <c r="L37" s="42">
        <v>33.25</v>
      </c>
      <c r="M37" s="39">
        <v>68.67</v>
      </c>
      <c r="N37" s="12"/>
    </row>
    <row r="38" spans="1:14" s="1" customFormat="1" ht="15" customHeight="1" x14ac:dyDescent="0.25">
      <c r="A38" s="10" t="s">
        <v>365</v>
      </c>
      <c r="B38" s="10" t="s">
        <v>366</v>
      </c>
      <c r="C38" s="33" t="s">
        <v>970</v>
      </c>
      <c r="D38" s="33" t="s">
        <v>553</v>
      </c>
      <c r="E38" s="33" t="s">
        <v>970</v>
      </c>
      <c r="F38" s="33" t="s">
        <v>1451</v>
      </c>
      <c r="G38" s="33" t="s">
        <v>1165</v>
      </c>
      <c r="H38" s="33" t="s">
        <v>553</v>
      </c>
      <c r="I38" s="33" t="s">
        <v>866</v>
      </c>
      <c r="J38" s="33" t="s">
        <v>377</v>
      </c>
      <c r="K38" s="37">
        <v>19.96</v>
      </c>
      <c r="L38" s="42">
        <v>33.28</v>
      </c>
      <c r="M38" s="39">
        <v>59.96</v>
      </c>
      <c r="N38" s="12"/>
    </row>
    <row r="39" spans="1:14" s="1" customFormat="1" ht="15" customHeight="1" x14ac:dyDescent="0.25">
      <c r="A39" s="10" t="s">
        <v>378</v>
      </c>
      <c r="B39" s="10" t="s">
        <v>379</v>
      </c>
      <c r="C39" s="33" t="s">
        <v>970</v>
      </c>
      <c r="D39" s="33" t="s">
        <v>553</v>
      </c>
      <c r="E39" s="33" t="s">
        <v>2114</v>
      </c>
      <c r="F39" s="33" t="s">
        <v>1459</v>
      </c>
      <c r="G39" s="33" t="s">
        <v>1168</v>
      </c>
      <c r="H39" s="33" t="s">
        <v>553</v>
      </c>
      <c r="I39" s="33" t="s">
        <v>875</v>
      </c>
      <c r="J39" s="33" t="s">
        <v>390</v>
      </c>
      <c r="K39" s="37">
        <v>18.04</v>
      </c>
      <c r="L39" s="42">
        <v>33.880000000000003</v>
      </c>
      <c r="M39" s="39">
        <v>53.25</v>
      </c>
      <c r="N39" s="12"/>
    </row>
    <row r="40" spans="1:14" s="1" customFormat="1" ht="15" customHeight="1" x14ac:dyDescent="0.25">
      <c r="A40" s="10" t="s">
        <v>391</v>
      </c>
      <c r="B40" s="10" t="s">
        <v>392</v>
      </c>
      <c r="C40" s="33" t="s">
        <v>1971</v>
      </c>
      <c r="D40" s="33" t="s">
        <v>553</v>
      </c>
      <c r="E40" s="33" t="s">
        <v>2115</v>
      </c>
      <c r="F40" s="33" t="s">
        <v>1469</v>
      </c>
      <c r="G40" s="33" t="s">
        <v>1171</v>
      </c>
      <c r="H40" s="33" t="s">
        <v>553</v>
      </c>
      <c r="I40" s="33" t="s">
        <v>885</v>
      </c>
      <c r="J40" s="33" t="s">
        <v>403</v>
      </c>
      <c r="K40" s="37">
        <v>15.91</v>
      </c>
      <c r="L40" s="42">
        <v>33.35</v>
      </c>
      <c r="M40" s="39">
        <v>47.69</v>
      </c>
      <c r="N40" s="12"/>
    </row>
    <row r="41" spans="1:14" s="1" customFormat="1" ht="15" customHeight="1" x14ac:dyDescent="0.25">
      <c r="A41" s="10" t="s">
        <v>404</v>
      </c>
      <c r="B41" s="10" t="s">
        <v>405</v>
      </c>
      <c r="C41" s="33" t="s">
        <v>970</v>
      </c>
      <c r="D41" s="33" t="s">
        <v>553</v>
      </c>
      <c r="E41" s="33" t="s">
        <v>2116</v>
      </c>
      <c r="F41" s="33" t="s">
        <v>1478</v>
      </c>
      <c r="G41" s="33" t="s">
        <v>1176</v>
      </c>
      <c r="H41" s="33" t="s">
        <v>553</v>
      </c>
      <c r="I41" s="33" t="s">
        <v>312</v>
      </c>
      <c r="J41" s="33" t="s">
        <v>416</v>
      </c>
      <c r="K41" s="37">
        <v>21.46</v>
      </c>
      <c r="L41" s="42">
        <v>33.49</v>
      </c>
      <c r="M41" s="39">
        <v>64.09</v>
      </c>
      <c r="N41" s="12"/>
    </row>
    <row r="42" spans="1:14" s="1" customFormat="1" ht="15" customHeight="1" x14ac:dyDescent="0.25">
      <c r="A42" s="10" t="s">
        <v>417</v>
      </c>
      <c r="B42" s="10" t="s">
        <v>418</v>
      </c>
      <c r="C42" s="33" t="s">
        <v>1988</v>
      </c>
      <c r="D42" s="33" t="s">
        <v>553</v>
      </c>
      <c r="E42" s="33" t="s">
        <v>970</v>
      </c>
      <c r="F42" s="33" t="s">
        <v>1488</v>
      </c>
      <c r="G42" s="33" t="s">
        <v>1178</v>
      </c>
      <c r="H42" s="33" t="s">
        <v>553</v>
      </c>
      <c r="I42" s="33" t="s">
        <v>325</v>
      </c>
      <c r="J42" s="33" t="s">
        <v>429</v>
      </c>
      <c r="K42" s="37">
        <v>21.34</v>
      </c>
      <c r="L42" s="42">
        <v>34.82</v>
      </c>
      <c r="M42" s="39">
        <v>61.28</v>
      </c>
      <c r="N42" s="12"/>
    </row>
    <row r="43" spans="1:14" s="1" customFormat="1" ht="15" customHeight="1" x14ac:dyDescent="0.25">
      <c r="A43" s="10" t="s">
        <v>430</v>
      </c>
      <c r="B43" s="10" t="s">
        <v>431</v>
      </c>
      <c r="C43" s="33" t="s">
        <v>1999</v>
      </c>
      <c r="D43" s="33" t="s">
        <v>553</v>
      </c>
      <c r="E43" s="33" t="s">
        <v>695</v>
      </c>
      <c r="F43" s="33" t="s">
        <v>737</v>
      </c>
      <c r="G43" s="33" t="s">
        <v>1182</v>
      </c>
      <c r="H43" s="33" t="s">
        <v>553</v>
      </c>
      <c r="I43" s="33" t="s">
        <v>913</v>
      </c>
      <c r="J43" s="33" t="s">
        <v>182</v>
      </c>
      <c r="K43" s="37">
        <v>15.33</v>
      </c>
      <c r="L43" s="42">
        <v>33.04</v>
      </c>
      <c r="M43" s="40">
        <v>46.4</v>
      </c>
      <c r="N43" s="12"/>
    </row>
    <row r="44" spans="1:14" s="1" customFormat="1" ht="15" customHeight="1" x14ac:dyDescent="0.25">
      <c r="A44" s="10" t="s">
        <v>442</v>
      </c>
      <c r="B44" s="10" t="s">
        <v>443</v>
      </c>
      <c r="C44" s="33" t="s">
        <v>2008</v>
      </c>
      <c r="D44" s="33" t="s">
        <v>553</v>
      </c>
      <c r="E44" s="33" t="s">
        <v>970</v>
      </c>
      <c r="F44" s="33" t="s">
        <v>1506</v>
      </c>
      <c r="G44" s="33" t="s">
        <v>1187</v>
      </c>
      <c r="H44" s="33" t="s">
        <v>553</v>
      </c>
      <c r="I44" s="33" t="s">
        <v>924</v>
      </c>
      <c r="J44" s="33" t="s">
        <v>96</v>
      </c>
      <c r="K44" s="37">
        <v>22.89</v>
      </c>
      <c r="L44" s="42">
        <v>33.619999999999997</v>
      </c>
      <c r="M44" s="40">
        <v>68.099999999999994</v>
      </c>
      <c r="N44" s="12"/>
    </row>
    <row r="45" spans="1:14" s="1" customFormat="1" ht="15" customHeight="1" x14ac:dyDescent="0.25">
      <c r="A45" s="10" t="s">
        <v>454</v>
      </c>
      <c r="B45" s="10" t="s">
        <v>455</v>
      </c>
      <c r="C45" s="33" t="s">
        <v>2017</v>
      </c>
      <c r="D45" s="33" t="s">
        <v>553</v>
      </c>
      <c r="E45" s="33" t="s">
        <v>970</v>
      </c>
      <c r="F45" s="33" t="s">
        <v>1515</v>
      </c>
      <c r="G45" s="33" t="s">
        <v>1189</v>
      </c>
      <c r="H45" s="33" t="s">
        <v>553</v>
      </c>
      <c r="I45" s="33" t="s">
        <v>221</v>
      </c>
      <c r="J45" s="33" t="s">
        <v>466</v>
      </c>
      <c r="K45" s="37">
        <v>18.21</v>
      </c>
      <c r="L45" s="42">
        <v>33.58</v>
      </c>
      <c r="M45" s="39">
        <v>54.23</v>
      </c>
      <c r="N45" s="12"/>
    </row>
    <row r="46" spans="1:14" s="1" customFormat="1" ht="15" customHeight="1" x14ac:dyDescent="0.25">
      <c r="A46" s="10" t="s">
        <v>467</v>
      </c>
      <c r="B46" s="10" t="s">
        <v>468</v>
      </c>
      <c r="C46" s="33" t="s">
        <v>1141</v>
      </c>
      <c r="D46" s="33" t="s">
        <v>553</v>
      </c>
      <c r="E46" s="33" t="s">
        <v>2117</v>
      </c>
      <c r="F46" s="33" t="s">
        <v>1524</v>
      </c>
      <c r="G46" s="33" t="s">
        <v>1193</v>
      </c>
      <c r="H46" s="33" t="s">
        <v>553</v>
      </c>
      <c r="I46" s="33" t="s">
        <v>939</v>
      </c>
      <c r="J46" s="33" t="s">
        <v>478</v>
      </c>
      <c r="K46" s="37">
        <v>18.32</v>
      </c>
      <c r="L46" s="42">
        <v>32.97</v>
      </c>
      <c r="M46" s="39">
        <v>55.58</v>
      </c>
      <c r="N46" s="12"/>
    </row>
    <row r="47" spans="1:14" s="1" customFormat="1" ht="15" customHeight="1" x14ac:dyDescent="0.25">
      <c r="A47" s="10" t="s">
        <v>479</v>
      </c>
      <c r="B47" s="10" t="s">
        <v>480</v>
      </c>
      <c r="C47" s="33" t="s">
        <v>2036</v>
      </c>
      <c r="D47" s="33" t="s">
        <v>553</v>
      </c>
      <c r="E47" s="33" t="s">
        <v>970</v>
      </c>
      <c r="F47" s="33" t="s">
        <v>1533</v>
      </c>
      <c r="G47" s="33" t="s">
        <v>553</v>
      </c>
      <c r="H47" s="33" t="s">
        <v>553</v>
      </c>
      <c r="I47" s="33" t="s">
        <v>949</v>
      </c>
      <c r="J47" s="33" t="s">
        <v>491</v>
      </c>
      <c r="K47" s="37">
        <v>16.63</v>
      </c>
      <c r="L47" s="42">
        <v>34.159999999999997</v>
      </c>
      <c r="M47" s="39">
        <v>48.68</v>
      </c>
      <c r="N47" s="12"/>
    </row>
    <row r="48" spans="1:14" s="1" customFormat="1" ht="15" customHeight="1" x14ac:dyDescent="0.25">
      <c r="A48" s="10" t="s">
        <v>492</v>
      </c>
      <c r="B48" s="10" t="s">
        <v>493</v>
      </c>
      <c r="C48" s="33" t="s">
        <v>491</v>
      </c>
      <c r="D48" s="33" t="s">
        <v>553</v>
      </c>
      <c r="E48" s="33" t="s">
        <v>1524</v>
      </c>
      <c r="F48" s="33" t="s">
        <v>1543</v>
      </c>
      <c r="G48" s="33" t="s">
        <v>1199</v>
      </c>
      <c r="H48" s="33" t="s">
        <v>553</v>
      </c>
      <c r="I48" s="33" t="s">
        <v>958</v>
      </c>
      <c r="J48" s="33" t="s">
        <v>504</v>
      </c>
      <c r="K48" s="37">
        <v>15.46</v>
      </c>
      <c r="L48" s="42">
        <v>34.19</v>
      </c>
      <c r="M48" s="39">
        <v>45.22</v>
      </c>
      <c r="N48" s="12"/>
    </row>
    <row r="49" spans="1:14" s="1" customFormat="1" ht="15" customHeight="1" x14ac:dyDescent="0.25">
      <c r="A49" s="10" t="s">
        <v>505</v>
      </c>
      <c r="B49" s="10" t="s">
        <v>506</v>
      </c>
      <c r="C49" s="33" t="s">
        <v>2056</v>
      </c>
      <c r="D49" s="33" t="s">
        <v>553</v>
      </c>
      <c r="E49" s="33" t="s">
        <v>970</v>
      </c>
      <c r="F49" s="33" t="s">
        <v>970</v>
      </c>
      <c r="G49" s="33" t="s">
        <v>553</v>
      </c>
      <c r="H49" s="33" t="s">
        <v>553</v>
      </c>
      <c r="I49" s="33" t="s">
        <v>553</v>
      </c>
      <c r="J49" s="33" t="s">
        <v>517</v>
      </c>
      <c r="K49" s="37">
        <v>18.149999999999999</v>
      </c>
      <c r="L49" s="42">
        <v>37.049999999999997</v>
      </c>
      <c r="M49" s="44">
        <v>49</v>
      </c>
      <c r="N49" s="12"/>
    </row>
    <row r="50" spans="1:14" s="1" customFormat="1" ht="15" customHeight="1" x14ac:dyDescent="0.25">
      <c r="A50" s="10" t="s">
        <v>518</v>
      </c>
      <c r="B50" s="10" t="s">
        <v>519</v>
      </c>
      <c r="C50" s="33" t="s">
        <v>2066</v>
      </c>
      <c r="D50" s="33" t="s">
        <v>553</v>
      </c>
      <c r="E50" s="33" t="s">
        <v>640</v>
      </c>
      <c r="F50" s="33" t="s">
        <v>1394</v>
      </c>
      <c r="G50" s="33" t="s">
        <v>1203</v>
      </c>
      <c r="H50" s="33" t="s">
        <v>553</v>
      </c>
      <c r="I50" s="33" t="s">
        <v>964</v>
      </c>
      <c r="J50" s="33" t="s">
        <v>528</v>
      </c>
      <c r="K50" s="37">
        <v>16.54</v>
      </c>
      <c r="L50" s="42">
        <v>37.43</v>
      </c>
      <c r="M50" s="39">
        <v>44.18</v>
      </c>
      <c r="N50" s="12"/>
    </row>
    <row r="51" spans="1:14" s="1" customFormat="1" ht="15" customHeight="1" x14ac:dyDescent="0.25">
      <c r="A51" s="10" t="s">
        <v>529</v>
      </c>
      <c r="B51" s="10" t="s">
        <v>530</v>
      </c>
      <c r="C51" s="33" t="s">
        <v>2071</v>
      </c>
      <c r="D51" s="33" t="s">
        <v>553</v>
      </c>
      <c r="E51" s="33" t="s">
        <v>286</v>
      </c>
      <c r="F51" s="33" t="s">
        <v>970</v>
      </c>
      <c r="G51" s="33" t="s">
        <v>1206</v>
      </c>
      <c r="H51" s="33" t="s">
        <v>553</v>
      </c>
      <c r="I51" s="33" t="s">
        <v>970</v>
      </c>
      <c r="J51" s="33" t="s">
        <v>535</v>
      </c>
      <c r="K51" s="37">
        <v>18.32</v>
      </c>
      <c r="L51" s="38">
        <v>37.5</v>
      </c>
      <c r="M51" s="39">
        <v>48.85</v>
      </c>
      <c r="N51" s="12"/>
    </row>
    <row r="52" spans="1:14" s="1" customFormat="1" ht="15" customHeight="1" x14ac:dyDescent="0.25">
      <c r="A52" s="10" t="s">
        <v>536</v>
      </c>
      <c r="B52" s="10" t="s">
        <v>537</v>
      </c>
      <c r="C52" s="33" t="s">
        <v>875</v>
      </c>
      <c r="D52" s="33" t="s">
        <v>553</v>
      </c>
      <c r="E52" s="33" t="s">
        <v>970</v>
      </c>
      <c r="F52" s="33" t="s">
        <v>970</v>
      </c>
      <c r="G52" s="33" t="s">
        <v>553</v>
      </c>
      <c r="H52" s="33" t="s">
        <v>553</v>
      </c>
      <c r="I52" s="33" t="s">
        <v>976</v>
      </c>
      <c r="J52" s="33" t="s">
        <v>542</v>
      </c>
      <c r="K52" s="37">
        <v>19.329999999999998</v>
      </c>
      <c r="L52" s="38">
        <v>37.5</v>
      </c>
      <c r="M52" s="39">
        <v>51.55</v>
      </c>
      <c r="N52" s="12"/>
    </row>
    <row r="53" spans="1:14" s="1" customFormat="1" ht="15" customHeight="1" x14ac:dyDescent="0.25">
      <c r="A53" s="10" t="s">
        <v>543</v>
      </c>
      <c r="B53" s="10" t="s">
        <v>544</v>
      </c>
      <c r="C53" s="33" t="s">
        <v>553</v>
      </c>
      <c r="D53" s="33" t="s">
        <v>553</v>
      </c>
      <c r="E53" s="33" t="s">
        <v>144</v>
      </c>
      <c r="F53" s="33" t="s">
        <v>970</v>
      </c>
      <c r="G53" s="33" t="s">
        <v>1209</v>
      </c>
      <c r="H53" s="33" t="s">
        <v>553</v>
      </c>
      <c r="I53" s="33" t="s">
        <v>980</v>
      </c>
      <c r="J53" s="33" t="s">
        <v>549</v>
      </c>
      <c r="K53" s="37">
        <v>17.38</v>
      </c>
      <c r="L53" s="38">
        <v>37.5</v>
      </c>
      <c r="M53" s="39">
        <v>46.34</v>
      </c>
      <c r="N53" s="12"/>
    </row>
    <row r="54" spans="1:14" s="1" customFormat="1" ht="15" customHeight="1" x14ac:dyDescent="0.25">
      <c r="A54" s="10" t="s">
        <v>550</v>
      </c>
      <c r="B54" s="10" t="s">
        <v>551</v>
      </c>
      <c r="C54" s="33" t="s">
        <v>970</v>
      </c>
      <c r="D54" s="33" t="s">
        <v>553</v>
      </c>
      <c r="E54" s="33" t="s">
        <v>970</v>
      </c>
      <c r="F54" s="33" t="s">
        <v>970</v>
      </c>
      <c r="G54" s="33" t="s">
        <v>553</v>
      </c>
      <c r="H54" s="33" t="s">
        <v>553</v>
      </c>
      <c r="I54" s="33" t="s">
        <v>980</v>
      </c>
      <c r="J54" s="33" t="s">
        <v>553</v>
      </c>
      <c r="K54" s="37">
        <v>19.77</v>
      </c>
      <c r="L54" s="38">
        <v>37.5</v>
      </c>
      <c r="M54" s="39">
        <v>52.73</v>
      </c>
      <c r="N54" s="12"/>
    </row>
    <row r="55" spans="1:14" s="1" customFormat="1" ht="15" customHeight="1" x14ac:dyDescent="0.25">
      <c r="A55" s="10" t="s">
        <v>554</v>
      </c>
      <c r="B55" s="10" t="s">
        <v>555</v>
      </c>
      <c r="C55" s="33" t="s">
        <v>2083</v>
      </c>
      <c r="D55" s="33" t="s">
        <v>553</v>
      </c>
      <c r="E55" s="33" t="s">
        <v>970</v>
      </c>
      <c r="F55" s="33" t="s">
        <v>970</v>
      </c>
      <c r="G55" s="33" t="s">
        <v>1212</v>
      </c>
      <c r="H55" s="33" t="s">
        <v>553</v>
      </c>
      <c r="I55" s="33" t="s">
        <v>988</v>
      </c>
      <c r="J55" s="33" t="s">
        <v>560</v>
      </c>
      <c r="K55" s="37">
        <v>19.32</v>
      </c>
      <c r="L55" s="38">
        <v>37.5</v>
      </c>
      <c r="M55" s="39">
        <v>51.51</v>
      </c>
      <c r="N55" s="12"/>
    </row>
    <row r="56" spans="1:14" s="1" customFormat="1" ht="15" customHeight="1" x14ac:dyDescent="0.25">
      <c r="A56" s="10" t="s">
        <v>561</v>
      </c>
      <c r="B56" s="10" t="s">
        <v>562</v>
      </c>
      <c r="C56" s="33" t="s">
        <v>2089</v>
      </c>
      <c r="D56" s="33" t="s">
        <v>553</v>
      </c>
      <c r="E56" s="33" t="s">
        <v>970</v>
      </c>
      <c r="F56" s="33" t="s">
        <v>33</v>
      </c>
      <c r="G56" s="33" t="s">
        <v>553</v>
      </c>
      <c r="H56" s="33" t="s">
        <v>553</v>
      </c>
      <c r="I56" s="33" t="s">
        <v>992</v>
      </c>
      <c r="J56" s="33" t="s">
        <v>553</v>
      </c>
      <c r="K56" s="45">
        <v>13</v>
      </c>
      <c r="L56" s="42">
        <v>37.450000000000003</v>
      </c>
      <c r="M56" s="39">
        <v>34.71</v>
      </c>
      <c r="N56" s="12"/>
    </row>
    <row r="57" spans="1:14" s="1" customFormat="1" ht="15" customHeight="1" x14ac:dyDescent="0.25">
      <c r="A57" s="10" t="s">
        <v>565</v>
      </c>
      <c r="B57" s="10" t="s">
        <v>566</v>
      </c>
      <c r="C57" s="33" t="s">
        <v>2093</v>
      </c>
      <c r="D57" s="33" t="s">
        <v>553</v>
      </c>
      <c r="E57" s="33" t="s">
        <v>2117</v>
      </c>
      <c r="F57" s="33" t="s">
        <v>970</v>
      </c>
      <c r="G57" s="33" t="s">
        <v>553</v>
      </c>
      <c r="H57" s="33" t="s">
        <v>553</v>
      </c>
      <c r="I57" s="33" t="s">
        <v>553</v>
      </c>
      <c r="J57" s="33" t="s">
        <v>572</v>
      </c>
      <c r="K57" s="37">
        <v>15.12</v>
      </c>
      <c r="L57" s="42">
        <v>31.53</v>
      </c>
      <c r="M57" s="39">
        <v>47.95</v>
      </c>
      <c r="N57" s="12"/>
    </row>
    <row r="58" spans="1:14" s="47" customFormat="1" ht="15" customHeight="1" x14ac:dyDescent="0.25">
      <c r="A58" s="149" t="s">
        <v>2118</v>
      </c>
      <c r="B58" s="149"/>
      <c r="C58" s="34" t="s">
        <v>1719</v>
      </c>
      <c r="D58" s="34"/>
      <c r="E58" s="34" t="s">
        <v>1593</v>
      </c>
      <c r="F58" s="34" t="s">
        <v>247</v>
      </c>
      <c r="G58" s="34" t="s">
        <v>1046</v>
      </c>
      <c r="H58" s="34"/>
      <c r="I58" s="34" t="s">
        <v>2119</v>
      </c>
      <c r="J58" s="34" t="s">
        <v>2119</v>
      </c>
      <c r="K58" s="46" t="s">
        <v>2120</v>
      </c>
      <c r="L58" s="34" t="s">
        <v>2121</v>
      </c>
      <c r="M58" s="34" t="s">
        <v>2122</v>
      </c>
    </row>
  </sheetData>
  <mergeCells count="7">
    <mergeCell ref="K1:M1"/>
    <mergeCell ref="A58:B58"/>
    <mergeCell ref="A2:M2"/>
    <mergeCell ref="A4:A6"/>
    <mergeCell ref="K4:K6"/>
    <mergeCell ref="L4:L6"/>
    <mergeCell ref="M4:M6"/>
  </mergeCells>
  <pageMargins left="0.7" right="0.7" top="0.75" bottom="0.75" header="0.3" footer="0.3"/>
  <pageSetup scale="64" pageOrder="overThenDown" orientation="landscape" r:id="rId1"/>
  <colBreaks count="1" manualBreakCount="1">
    <brk id="13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H57"/>
  <sheetViews>
    <sheetView view="pageBreakPreview" zoomScale="90" zoomScaleNormal="10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defaultColWidth="10.33203125" defaultRowHeight="11.45" customHeight="1" x14ac:dyDescent="0.25"/>
  <cols>
    <col min="1" max="1" width="9.83203125" style="2" customWidth="1"/>
    <col min="2" max="2" width="35.6640625" style="48" customWidth="1"/>
    <col min="3" max="3" width="19.6640625" style="2" customWidth="1"/>
    <col min="4" max="4" width="20.83203125" style="2" customWidth="1"/>
    <col min="5" max="5" width="19.33203125" style="2" customWidth="1"/>
    <col min="6" max="7" width="19" style="2" customWidth="1"/>
    <col min="8" max="16384" width="10.33203125" style="3"/>
  </cols>
  <sheetData>
    <row r="1" spans="1:8" s="1" customFormat="1" ht="36.75" customHeight="1" x14ac:dyDescent="0.2">
      <c r="E1" s="160" t="s">
        <v>2239</v>
      </c>
      <c r="F1" s="160"/>
      <c r="G1" s="160"/>
      <c r="H1" s="49"/>
    </row>
    <row r="2" spans="1:8" s="1" customFormat="1" ht="45.95" customHeight="1" x14ac:dyDescent="0.2">
      <c r="A2" s="157" t="s">
        <v>2123</v>
      </c>
      <c r="B2" s="157"/>
      <c r="C2" s="157"/>
      <c r="D2" s="157"/>
      <c r="E2" s="157"/>
      <c r="F2" s="157"/>
      <c r="G2" s="157"/>
    </row>
    <row r="3" spans="1:8" s="1" customFormat="1" ht="48.95" customHeight="1" x14ac:dyDescent="0.2">
      <c r="A3" s="158"/>
      <c r="B3" s="158"/>
      <c r="C3" s="158"/>
      <c r="D3" s="158"/>
      <c r="E3" s="158"/>
      <c r="F3" s="158"/>
      <c r="G3" s="158"/>
    </row>
    <row r="4" spans="1:8" s="1" customFormat="1" ht="15" customHeight="1" x14ac:dyDescent="0.2">
      <c r="A4" s="159"/>
      <c r="B4" s="159"/>
      <c r="C4" s="159"/>
      <c r="D4" s="159"/>
      <c r="E4" s="159"/>
      <c r="F4" s="159"/>
      <c r="G4" s="159"/>
    </row>
    <row r="5" spans="1:8" s="111" customFormat="1" ht="48.75" customHeight="1" x14ac:dyDescent="0.2">
      <c r="A5" s="116" t="s">
        <v>2</v>
      </c>
      <c r="B5" s="110" t="s">
        <v>3</v>
      </c>
      <c r="C5" s="110" t="s">
        <v>2124</v>
      </c>
      <c r="D5" s="110" t="s">
        <v>2125</v>
      </c>
      <c r="E5" s="110" t="s">
        <v>2126</v>
      </c>
      <c r="F5" s="110" t="s">
        <v>2127</v>
      </c>
      <c r="G5" s="110" t="s">
        <v>2128</v>
      </c>
    </row>
    <row r="6" spans="1:8" s="47" customFormat="1" ht="15" customHeight="1" x14ac:dyDescent="0.25">
      <c r="A6" s="31"/>
      <c r="B6" s="6" t="s">
        <v>13</v>
      </c>
      <c r="C6" s="34" t="s">
        <v>1221</v>
      </c>
      <c r="D6" s="34" t="s">
        <v>1220</v>
      </c>
      <c r="E6" s="34" t="s">
        <v>2129</v>
      </c>
      <c r="F6" s="34" t="s">
        <v>2130</v>
      </c>
      <c r="G6" s="34" t="s">
        <v>2131</v>
      </c>
    </row>
    <row r="7" spans="1:8" ht="15" customHeight="1" x14ac:dyDescent="0.2">
      <c r="A7" s="9" t="s">
        <v>25</v>
      </c>
      <c r="B7" s="10" t="s">
        <v>26</v>
      </c>
      <c r="C7" s="11"/>
      <c r="D7" s="11" t="s">
        <v>1229</v>
      </c>
      <c r="E7" s="11" t="s">
        <v>1229</v>
      </c>
      <c r="F7" s="11"/>
      <c r="G7" s="11" t="s">
        <v>523</v>
      </c>
    </row>
    <row r="8" spans="1:8" ht="15" customHeight="1" x14ac:dyDescent="0.2">
      <c r="A8" s="9" t="s">
        <v>34</v>
      </c>
      <c r="B8" s="10" t="s">
        <v>35</v>
      </c>
      <c r="C8" s="11"/>
      <c r="D8" s="11" t="s">
        <v>1232</v>
      </c>
      <c r="E8" s="11" t="s">
        <v>1232</v>
      </c>
      <c r="F8" s="11"/>
      <c r="G8" s="11" t="s">
        <v>523</v>
      </c>
    </row>
    <row r="9" spans="1:8" ht="26.1" customHeight="1" x14ac:dyDescent="0.2">
      <c r="A9" s="9" t="s">
        <v>41</v>
      </c>
      <c r="B9" s="10" t="s">
        <v>42</v>
      </c>
      <c r="C9" s="11" t="s">
        <v>959</v>
      </c>
      <c r="D9" s="11" t="s">
        <v>1235</v>
      </c>
      <c r="E9" s="11" t="s">
        <v>2132</v>
      </c>
      <c r="F9" s="11"/>
      <c r="G9" s="11" t="s">
        <v>523</v>
      </c>
    </row>
    <row r="10" spans="1:8" ht="15" customHeight="1" x14ac:dyDescent="0.2">
      <c r="A10" s="9" t="s">
        <v>48</v>
      </c>
      <c r="B10" s="10" t="s">
        <v>49</v>
      </c>
      <c r="C10" s="11" t="s">
        <v>1239</v>
      </c>
      <c r="D10" s="11" t="s">
        <v>1238</v>
      </c>
      <c r="E10" s="11" t="s">
        <v>2133</v>
      </c>
      <c r="F10" s="11" t="s">
        <v>2134</v>
      </c>
      <c r="G10" s="11" t="s">
        <v>2135</v>
      </c>
    </row>
    <row r="11" spans="1:8" ht="26.1" customHeight="1" x14ac:dyDescent="0.2">
      <c r="A11" s="9" t="s">
        <v>61</v>
      </c>
      <c r="B11" s="10" t="s">
        <v>62</v>
      </c>
      <c r="C11" s="11"/>
      <c r="D11" s="11" t="s">
        <v>1244</v>
      </c>
      <c r="E11" s="11" t="s">
        <v>1244</v>
      </c>
      <c r="F11" s="11"/>
      <c r="G11" s="11" t="s">
        <v>523</v>
      </c>
    </row>
    <row r="12" spans="1:8" ht="15" customHeight="1" x14ac:dyDescent="0.2">
      <c r="A12" s="9" t="s">
        <v>68</v>
      </c>
      <c r="B12" s="10" t="s">
        <v>69</v>
      </c>
      <c r="C12" s="11" t="s">
        <v>1248</v>
      </c>
      <c r="D12" s="11"/>
      <c r="E12" s="11" t="s">
        <v>1248</v>
      </c>
      <c r="F12" s="11" t="s">
        <v>523</v>
      </c>
      <c r="G12" s="11"/>
    </row>
    <row r="13" spans="1:8" ht="15" customHeight="1" x14ac:dyDescent="0.2">
      <c r="A13" s="9" t="s">
        <v>76</v>
      </c>
      <c r="B13" s="10" t="s">
        <v>77</v>
      </c>
      <c r="C13" s="11"/>
      <c r="D13" s="11" t="s">
        <v>1251</v>
      </c>
      <c r="E13" s="11" t="s">
        <v>1251</v>
      </c>
      <c r="F13" s="11"/>
      <c r="G13" s="11" t="s">
        <v>523</v>
      </c>
    </row>
    <row r="14" spans="1:8" ht="15" customHeight="1" x14ac:dyDescent="0.2">
      <c r="A14" s="9" t="s">
        <v>83</v>
      </c>
      <c r="B14" s="10" t="s">
        <v>84</v>
      </c>
      <c r="C14" s="11"/>
      <c r="D14" s="11" t="s">
        <v>1256</v>
      </c>
      <c r="E14" s="11" t="s">
        <v>1256</v>
      </c>
      <c r="F14" s="11"/>
      <c r="G14" s="11" t="s">
        <v>523</v>
      </c>
    </row>
    <row r="15" spans="1:8" ht="15" customHeight="1" x14ac:dyDescent="0.2">
      <c r="A15" s="9" t="s">
        <v>90</v>
      </c>
      <c r="B15" s="10" t="s">
        <v>91</v>
      </c>
      <c r="C15" s="11"/>
      <c r="D15" s="11" t="s">
        <v>1261</v>
      </c>
      <c r="E15" s="11" t="s">
        <v>1261</v>
      </c>
      <c r="F15" s="11"/>
      <c r="G15" s="11" t="s">
        <v>523</v>
      </c>
    </row>
    <row r="16" spans="1:8" ht="15" customHeight="1" x14ac:dyDescent="0.2">
      <c r="A16" s="9" t="s">
        <v>97</v>
      </c>
      <c r="B16" s="10" t="s">
        <v>98</v>
      </c>
      <c r="C16" s="11" t="s">
        <v>1266</v>
      </c>
      <c r="D16" s="11"/>
      <c r="E16" s="11" t="s">
        <v>1266</v>
      </c>
      <c r="F16" s="11" t="s">
        <v>523</v>
      </c>
      <c r="G16" s="11"/>
    </row>
    <row r="17" spans="1:7" ht="15" customHeight="1" x14ac:dyDescent="0.2">
      <c r="A17" s="9" t="s">
        <v>105</v>
      </c>
      <c r="B17" s="10" t="s">
        <v>106</v>
      </c>
      <c r="C17" s="11"/>
      <c r="D17" s="11" t="s">
        <v>1269</v>
      </c>
      <c r="E17" s="11" t="s">
        <v>1269</v>
      </c>
      <c r="F17" s="11"/>
      <c r="G17" s="11" t="s">
        <v>523</v>
      </c>
    </row>
    <row r="18" spans="1:7" ht="15" customHeight="1" x14ac:dyDescent="0.2">
      <c r="A18" s="9" t="s">
        <v>112</v>
      </c>
      <c r="B18" s="10" t="s">
        <v>113</v>
      </c>
      <c r="C18" s="11" t="s">
        <v>1272</v>
      </c>
      <c r="D18" s="11"/>
      <c r="E18" s="11" t="s">
        <v>1272</v>
      </c>
      <c r="F18" s="11" t="s">
        <v>523</v>
      </c>
      <c r="G18" s="11"/>
    </row>
    <row r="19" spans="1:7" ht="15" customHeight="1" x14ac:dyDescent="0.2">
      <c r="A19" s="9" t="s">
        <v>119</v>
      </c>
      <c r="B19" s="10" t="s">
        <v>120</v>
      </c>
      <c r="C19" s="11" t="s">
        <v>1277</v>
      </c>
      <c r="D19" s="11" t="s">
        <v>1276</v>
      </c>
      <c r="E19" s="11" t="s">
        <v>2136</v>
      </c>
      <c r="F19" s="11" t="s">
        <v>2137</v>
      </c>
      <c r="G19" s="11" t="s">
        <v>2138</v>
      </c>
    </row>
    <row r="20" spans="1:7" ht="15" customHeight="1" x14ac:dyDescent="0.2">
      <c r="A20" s="9" t="s">
        <v>132</v>
      </c>
      <c r="B20" s="10" t="s">
        <v>133</v>
      </c>
      <c r="C20" s="11" t="s">
        <v>1285</v>
      </c>
      <c r="D20" s="11" t="s">
        <v>1284</v>
      </c>
      <c r="E20" s="11" t="s">
        <v>2139</v>
      </c>
      <c r="F20" s="11" t="s">
        <v>2140</v>
      </c>
      <c r="G20" s="11" t="s">
        <v>2141</v>
      </c>
    </row>
    <row r="21" spans="1:7" ht="15" customHeight="1" x14ac:dyDescent="0.2">
      <c r="A21" s="9" t="s">
        <v>145</v>
      </c>
      <c r="B21" s="10" t="s">
        <v>146</v>
      </c>
      <c r="C21" s="11" t="s">
        <v>1293</v>
      </c>
      <c r="D21" s="11" t="s">
        <v>1292</v>
      </c>
      <c r="E21" s="11" t="s">
        <v>2142</v>
      </c>
      <c r="F21" s="11" t="s">
        <v>2143</v>
      </c>
      <c r="G21" s="11" t="s">
        <v>2144</v>
      </c>
    </row>
    <row r="22" spans="1:7" ht="15" customHeight="1" x14ac:dyDescent="0.2">
      <c r="A22" s="9" t="s">
        <v>157</v>
      </c>
      <c r="B22" s="10" t="s">
        <v>158</v>
      </c>
      <c r="C22" s="11" t="s">
        <v>1300</v>
      </c>
      <c r="D22" s="11" t="s">
        <v>1299</v>
      </c>
      <c r="E22" s="11" t="s">
        <v>2145</v>
      </c>
      <c r="F22" s="11" t="s">
        <v>2146</v>
      </c>
      <c r="G22" s="11" t="s">
        <v>2147</v>
      </c>
    </row>
    <row r="23" spans="1:7" ht="15" customHeight="1" x14ac:dyDescent="0.2">
      <c r="A23" s="9" t="s">
        <v>170</v>
      </c>
      <c r="B23" s="10" t="s">
        <v>171</v>
      </c>
      <c r="C23" s="11" t="s">
        <v>1309</v>
      </c>
      <c r="D23" s="11" t="s">
        <v>1308</v>
      </c>
      <c r="E23" s="11" t="s">
        <v>2148</v>
      </c>
      <c r="F23" s="11" t="s">
        <v>2149</v>
      </c>
      <c r="G23" s="11" t="s">
        <v>2150</v>
      </c>
    </row>
    <row r="24" spans="1:7" ht="15" customHeight="1" x14ac:dyDescent="0.2">
      <c r="A24" s="9" t="s">
        <v>183</v>
      </c>
      <c r="B24" s="10" t="s">
        <v>184</v>
      </c>
      <c r="C24" s="11" t="s">
        <v>1319</v>
      </c>
      <c r="D24" s="11" t="s">
        <v>1318</v>
      </c>
      <c r="E24" s="11" t="s">
        <v>2151</v>
      </c>
      <c r="F24" s="11" t="s">
        <v>2152</v>
      </c>
      <c r="G24" s="11" t="s">
        <v>2153</v>
      </c>
    </row>
    <row r="25" spans="1:7" ht="15" customHeight="1" x14ac:dyDescent="0.2">
      <c r="A25" s="9" t="s">
        <v>196</v>
      </c>
      <c r="B25" s="10" t="s">
        <v>197</v>
      </c>
      <c r="C25" s="11" t="s">
        <v>1328</v>
      </c>
      <c r="D25" s="11" t="s">
        <v>1327</v>
      </c>
      <c r="E25" s="11" t="s">
        <v>2154</v>
      </c>
      <c r="F25" s="11" t="s">
        <v>2155</v>
      </c>
      <c r="G25" s="11" t="s">
        <v>2156</v>
      </c>
    </row>
    <row r="26" spans="1:7" ht="15" customHeight="1" x14ac:dyDescent="0.2">
      <c r="A26" s="9" t="s">
        <v>209</v>
      </c>
      <c r="B26" s="10" t="s">
        <v>210</v>
      </c>
      <c r="C26" s="11" t="s">
        <v>1336</v>
      </c>
      <c r="D26" s="11" t="s">
        <v>1335</v>
      </c>
      <c r="E26" s="11" t="s">
        <v>2157</v>
      </c>
      <c r="F26" s="11" t="s">
        <v>2158</v>
      </c>
      <c r="G26" s="11" t="s">
        <v>2159</v>
      </c>
    </row>
    <row r="27" spans="1:7" ht="26.1" customHeight="1" x14ac:dyDescent="0.2">
      <c r="A27" s="9" t="s">
        <v>222</v>
      </c>
      <c r="B27" s="10" t="s">
        <v>223</v>
      </c>
      <c r="C27" s="11" t="s">
        <v>1345</v>
      </c>
      <c r="D27" s="11" t="s">
        <v>1344</v>
      </c>
      <c r="E27" s="11" t="s">
        <v>2160</v>
      </c>
      <c r="F27" s="11" t="s">
        <v>2161</v>
      </c>
      <c r="G27" s="11" t="s">
        <v>2162</v>
      </c>
    </row>
    <row r="28" spans="1:7" ht="15" customHeight="1" x14ac:dyDescent="0.2">
      <c r="A28" s="9" t="s">
        <v>235</v>
      </c>
      <c r="B28" s="10" t="s">
        <v>236</v>
      </c>
      <c r="C28" s="11" t="s">
        <v>1355</v>
      </c>
      <c r="D28" s="11" t="s">
        <v>1354</v>
      </c>
      <c r="E28" s="11" t="s">
        <v>2163</v>
      </c>
      <c r="F28" s="11" t="s">
        <v>2164</v>
      </c>
      <c r="G28" s="11" t="s">
        <v>2165</v>
      </c>
    </row>
    <row r="29" spans="1:7" ht="15" customHeight="1" x14ac:dyDescent="0.2">
      <c r="A29" s="9" t="s">
        <v>248</v>
      </c>
      <c r="B29" s="10" t="s">
        <v>249</v>
      </c>
      <c r="C29" s="11" t="s">
        <v>1364</v>
      </c>
      <c r="D29" s="11" t="s">
        <v>1363</v>
      </c>
      <c r="E29" s="11" t="s">
        <v>2166</v>
      </c>
      <c r="F29" s="11" t="s">
        <v>2167</v>
      </c>
      <c r="G29" s="11" t="s">
        <v>2168</v>
      </c>
    </row>
    <row r="30" spans="1:7" ht="15" customHeight="1" x14ac:dyDescent="0.2">
      <c r="A30" s="9" t="s">
        <v>261</v>
      </c>
      <c r="B30" s="10" t="s">
        <v>262</v>
      </c>
      <c r="C30" s="11" t="s">
        <v>1374</v>
      </c>
      <c r="D30" s="11" t="s">
        <v>1373</v>
      </c>
      <c r="E30" s="11" t="s">
        <v>2169</v>
      </c>
      <c r="F30" s="11" t="s">
        <v>2170</v>
      </c>
      <c r="G30" s="11" t="s">
        <v>2171</v>
      </c>
    </row>
    <row r="31" spans="1:7" ht="15" customHeight="1" x14ac:dyDescent="0.2">
      <c r="A31" s="9" t="s">
        <v>274</v>
      </c>
      <c r="B31" s="10" t="s">
        <v>275</v>
      </c>
      <c r="C31" s="11" t="s">
        <v>1381</v>
      </c>
      <c r="D31" s="11" t="s">
        <v>1380</v>
      </c>
      <c r="E31" s="11" t="s">
        <v>2172</v>
      </c>
      <c r="F31" s="11" t="s">
        <v>2173</v>
      </c>
      <c r="G31" s="11" t="s">
        <v>2174</v>
      </c>
    </row>
    <row r="32" spans="1:7" ht="15" customHeight="1" x14ac:dyDescent="0.2">
      <c r="A32" s="9" t="s">
        <v>287</v>
      </c>
      <c r="B32" s="10" t="s">
        <v>288</v>
      </c>
      <c r="C32" s="11" t="s">
        <v>1391</v>
      </c>
      <c r="D32" s="11" t="s">
        <v>1390</v>
      </c>
      <c r="E32" s="11" t="s">
        <v>2175</v>
      </c>
      <c r="F32" s="11" t="s">
        <v>2143</v>
      </c>
      <c r="G32" s="11" t="s">
        <v>2144</v>
      </c>
    </row>
    <row r="33" spans="1:7" ht="15" customHeight="1" x14ac:dyDescent="0.2">
      <c r="A33" s="9" t="s">
        <v>300</v>
      </c>
      <c r="B33" s="10" t="s">
        <v>301</v>
      </c>
      <c r="C33" s="11" t="s">
        <v>1398</v>
      </c>
      <c r="D33" s="11" t="s">
        <v>1397</v>
      </c>
      <c r="E33" s="11" t="s">
        <v>2176</v>
      </c>
      <c r="F33" s="11" t="s">
        <v>2177</v>
      </c>
      <c r="G33" s="11" t="s">
        <v>2178</v>
      </c>
    </row>
    <row r="34" spans="1:7" ht="15" customHeight="1" x14ac:dyDescent="0.2">
      <c r="A34" s="9" t="s">
        <v>313</v>
      </c>
      <c r="B34" s="10" t="s">
        <v>314</v>
      </c>
      <c r="C34" s="11" t="s">
        <v>1407</v>
      </c>
      <c r="D34" s="11" t="s">
        <v>1406</v>
      </c>
      <c r="E34" s="11" t="s">
        <v>2179</v>
      </c>
      <c r="F34" s="11" t="s">
        <v>2180</v>
      </c>
      <c r="G34" s="11" t="s">
        <v>2181</v>
      </c>
    </row>
    <row r="35" spans="1:7" ht="15" customHeight="1" x14ac:dyDescent="0.2">
      <c r="A35" s="9" t="s">
        <v>326</v>
      </c>
      <c r="B35" s="10" t="s">
        <v>327</v>
      </c>
      <c r="C35" s="11" t="s">
        <v>1416</v>
      </c>
      <c r="D35" s="11" t="s">
        <v>1415</v>
      </c>
      <c r="E35" s="11" t="s">
        <v>2182</v>
      </c>
      <c r="F35" s="11" t="s">
        <v>2183</v>
      </c>
      <c r="G35" s="11" t="s">
        <v>2184</v>
      </c>
    </row>
    <row r="36" spans="1:7" ht="15" customHeight="1" x14ac:dyDescent="0.2">
      <c r="A36" s="9" t="s">
        <v>339</v>
      </c>
      <c r="B36" s="10" t="s">
        <v>340</v>
      </c>
      <c r="C36" s="11" t="s">
        <v>1426</v>
      </c>
      <c r="D36" s="11" t="s">
        <v>1425</v>
      </c>
      <c r="E36" s="11" t="s">
        <v>2185</v>
      </c>
      <c r="F36" s="11" t="s">
        <v>2186</v>
      </c>
      <c r="G36" s="11" t="s">
        <v>2187</v>
      </c>
    </row>
    <row r="37" spans="1:7" ht="15" customHeight="1" x14ac:dyDescent="0.2">
      <c r="A37" s="9" t="s">
        <v>352</v>
      </c>
      <c r="B37" s="10" t="s">
        <v>353</v>
      </c>
      <c r="C37" s="11" t="s">
        <v>1436</v>
      </c>
      <c r="D37" s="11" t="s">
        <v>1435</v>
      </c>
      <c r="E37" s="11" t="s">
        <v>2188</v>
      </c>
      <c r="F37" s="11" t="s">
        <v>2189</v>
      </c>
      <c r="G37" s="11" t="s">
        <v>2190</v>
      </c>
    </row>
    <row r="38" spans="1:7" ht="15" customHeight="1" x14ac:dyDescent="0.2">
      <c r="A38" s="9" t="s">
        <v>365</v>
      </c>
      <c r="B38" s="10" t="s">
        <v>366</v>
      </c>
      <c r="C38" s="11" t="s">
        <v>1446</v>
      </c>
      <c r="D38" s="11" t="s">
        <v>1445</v>
      </c>
      <c r="E38" s="11" t="s">
        <v>2191</v>
      </c>
      <c r="F38" s="11" t="s">
        <v>2192</v>
      </c>
      <c r="G38" s="11" t="s">
        <v>2193</v>
      </c>
    </row>
    <row r="39" spans="1:7" ht="15" customHeight="1" x14ac:dyDescent="0.2">
      <c r="A39" s="9" t="s">
        <v>378</v>
      </c>
      <c r="B39" s="10" t="s">
        <v>379</v>
      </c>
      <c r="C39" s="11" t="s">
        <v>1454</v>
      </c>
      <c r="D39" s="11" t="s">
        <v>1453</v>
      </c>
      <c r="E39" s="11" t="s">
        <v>2194</v>
      </c>
      <c r="F39" s="11" t="s">
        <v>2195</v>
      </c>
      <c r="G39" s="11" t="s">
        <v>2196</v>
      </c>
    </row>
    <row r="40" spans="1:7" ht="15" customHeight="1" x14ac:dyDescent="0.2">
      <c r="A40" s="9" t="s">
        <v>391</v>
      </c>
      <c r="B40" s="10" t="s">
        <v>392</v>
      </c>
      <c r="C40" s="11" t="s">
        <v>1463</v>
      </c>
      <c r="D40" s="11" t="s">
        <v>1462</v>
      </c>
      <c r="E40" s="11" t="s">
        <v>2197</v>
      </c>
      <c r="F40" s="11" t="s">
        <v>2198</v>
      </c>
      <c r="G40" s="11" t="s">
        <v>2199</v>
      </c>
    </row>
    <row r="41" spans="1:7" ht="15" customHeight="1" x14ac:dyDescent="0.2">
      <c r="A41" s="9" t="s">
        <v>404</v>
      </c>
      <c r="B41" s="10" t="s">
        <v>405</v>
      </c>
      <c r="C41" s="11" t="s">
        <v>1473</v>
      </c>
      <c r="D41" s="11" t="s">
        <v>1472</v>
      </c>
      <c r="E41" s="11" t="s">
        <v>2200</v>
      </c>
      <c r="F41" s="11" t="s">
        <v>2180</v>
      </c>
      <c r="G41" s="11" t="s">
        <v>2181</v>
      </c>
    </row>
    <row r="42" spans="1:7" ht="15" customHeight="1" x14ac:dyDescent="0.2">
      <c r="A42" s="9" t="s">
        <v>417</v>
      </c>
      <c r="B42" s="10" t="s">
        <v>418</v>
      </c>
      <c r="C42" s="11" t="s">
        <v>1482</v>
      </c>
      <c r="D42" s="11" t="s">
        <v>1481</v>
      </c>
      <c r="E42" s="11" t="s">
        <v>2201</v>
      </c>
      <c r="F42" s="11" t="s">
        <v>2202</v>
      </c>
      <c r="G42" s="11" t="s">
        <v>2203</v>
      </c>
    </row>
    <row r="43" spans="1:7" ht="15" customHeight="1" x14ac:dyDescent="0.2">
      <c r="A43" s="9" t="s">
        <v>430</v>
      </c>
      <c r="B43" s="10" t="s">
        <v>431</v>
      </c>
      <c r="C43" s="11" t="s">
        <v>1492</v>
      </c>
      <c r="D43" s="11" t="s">
        <v>1491</v>
      </c>
      <c r="E43" s="11" t="s">
        <v>2204</v>
      </c>
      <c r="F43" s="11" t="s">
        <v>2205</v>
      </c>
      <c r="G43" s="11" t="s">
        <v>2206</v>
      </c>
    </row>
    <row r="44" spans="1:7" ht="15" customHeight="1" x14ac:dyDescent="0.2">
      <c r="A44" s="9" t="s">
        <v>442</v>
      </c>
      <c r="B44" s="10" t="s">
        <v>443</v>
      </c>
      <c r="C44" s="11" t="s">
        <v>1501</v>
      </c>
      <c r="D44" s="11" t="s">
        <v>1500</v>
      </c>
      <c r="E44" s="11" t="s">
        <v>2207</v>
      </c>
      <c r="F44" s="11" t="s">
        <v>2183</v>
      </c>
      <c r="G44" s="11" t="s">
        <v>2184</v>
      </c>
    </row>
    <row r="45" spans="1:7" ht="15" customHeight="1" x14ac:dyDescent="0.2">
      <c r="A45" s="9" t="s">
        <v>454</v>
      </c>
      <c r="B45" s="10" t="s">
        <v>455</v>
      </c>
      <c r="C45" s="11" t="s">
        <v>1509</v>
      </c>
      <c r="D45" s="11" t="s">
        <v>1508</v>
      </c>
      <c r="E45" s="11" t="s">
        <v>2208</v>
      </c>
      <c r="F45" s="11" t="s">
        <v>2209</v>
      </c>
      <c r="G45" s="11" t="s">
        <v>2210</v>
      </c>
    </row>
    <row r="46" spans="1:7" ht="15" customHeight="1" x14ac:dyDescent="0.2">
      <c r="A46" s="9" t="s">
        <v>467</v>
      </c>
      <c r="B46" s="10" t="s">
        <v>468</v>
      </c>
      <c r="C46" s="11" t="s">
        <v>1518</v>
      </c>
      <c r="D46" s="11" t="s">
        <v>1517</v>
      </c>
      <c r="E46" s="11" t="s">
        <v>2211</v>
      </c>
      <c r="F46" s="11" t="s">
        <v>2212</v>
      </c>
      <c r="G46" s="11" t="s">
        <v>2213</v>
      </c>
    </row>
    <row r="47" spans="1:7" ht="15" customHeight="1" x14ac:dyDescent="0.2">
      <c r="A47" s="9" t="s">
        <v>479</v>
      </c>
      <c r="B47" s="10" t="s">
        <v>480</v>
      </c>
      <c r="C47" s="11" t="s">
        <v>1528</v>
      </c>
      <c r="D47" s="11" t="s">
        <v>1527</v>
      </c>
      <c r="E47" s="11" t="s">
        <v>2214</v>
      </c>
      <c r="F47" s="11" t="s">
        <v>2215</v>
      </c>
      <c r="G47" s="11" t="s">
        <v>2216</v>
      </c>
    </row>
    <row r="48" spans="1:7" ht="15" customHeight="1" x14ac:dyDescent="0.2">
      <c r="A48" s="9" t="s">
        <v>492</v>
      </c>
      <c r="B48" s="10" t="s">
        <v>493</v>
      </c>
      <c r="C48" s="11" t="s">
        <v>1537</v>
      </c>
      <c r="D48" s="11" t="s">
        <v>1536</v>
      </c>
      <c r="E48" s="11" t="s">
        <v>2217</v>
      </c>
      <c r="F48" s="11" t="s">
        <v>2218</v>
      </c>
      <c r="G48" s="11" t="s">
        <v>2219</v>
      </c>
    </row>
    <row r="49" spans="1:7" ht="15" customHeight="1" x14ac:dyDescent="0.2">
      <c r="A49" s="9" t="s">
        <v>505</v>
      </c>
      <c r="B49" s="10" t="s">
        <v>506</v>
      </c>
      <c r="C49" s="11" t="s">
        <v>1545</v>
      </c>
      <c r="D49" s="11" t="s">
        <v>1544</v>
      </c>
      <c r="E49" s="11" t="s">
        <v>2220</v>
      </c>
      <c r="F49" s="11" t="s">
        <v>2221</v>
      </c>
      <c r="G49" s="11" t="s">
        <v>2222</v>
      </c>
    </row>
    <row r="50" spans="1:7" ht="26.1" customHeight="1" x14ac:dyDescent="0.2">
      <c r="A50" s="9" t="s">
        <v>518</v>
      </c>
      <c r="B50" s="10" t="s">
        <v>519</v>
      </c>
      <c r="C50" s="11" t="s">
        <v>631</v>
      </c>
      <c r="D50" s="11" t="s">
        <v>1551</v>
      </c>
      <c r="E50" s="11" t="s">
        <v>2223</v>
      </c>
      <c r="F50" s="11" t="s">
        <v>2224</v>
      </c>
      <c r="G50" s="11" t="s">
        <v>2225</v>
      </c>
    </row>
    <row r="51" spans="1:7" ht="15" customHeight="1" x14ac:dyDescent="0.2">
      <c r="A51" s="9" t="s">
        <v>529</v>
      </c>
      <c r="B51" s="10" t="s">
        <v>530</v>
      </c>
      <c r="C51" s="11"/>
      <c r="D51" s="11" t="s">
        <v>1558</v>
      </c>
      <c r="E51" s="11" t="s">
        <v>1558</v>
      </c>
      <c r="F51" s="11"/>
      <c r="G51" s="11" t="s">
        <v>523</v>
      </c>
    </row>
    <row r="52" spans="1:7" ht="15" customHeight="1" x14ac:dyDescent="0.2">
      <c r="A52" s="9" t="s">
        <v>536</v>
      </c>
      <c r="B52" s="10" t="s">
        <v>537</v>
      </c>
      <c r="C52" s="11"/>
      <c r="D52" s="11" t="s">
        <v>1561</v>
      </c>
      <c r="E52" s="11" t="s">
        <v>1561</v>
      </c>
      <c r="F52" s="11"/>
      <c r="G52" s="11" t="s">
        <v>523</v>
      </c>
    </row>
    <row r="53" spans="1:7" ht="26.1" customHeight="1" x14ac:dyDescent="0.2">
      <c r="A53" s="9" t="s">
        <v>543</v>
      </c>
      <c r="B53" s="10" t="s">
        <v>544</v>
      </c>
      <c r="C53" s="11"/>
      <c r="D53" s="11" t="s">
        <v>1564</v>
      </c>
      <c r="E53" s="11" t="s">
        <v>1564</v>
      </c>
      <c r="F53" s="11"/>
      <c r="G53" s="11" t="s">
        <v>523</v>
      </c>
    </row>
    <row r="54" spans="1:7" ht="26.1" customHeight="1" x14ac:dyDescent="0.2">
      <c r="A54" s="9" t="s">
        <v>550</v>
      </c>
      <c r="B54" s="10" t="s">
        <v>551</v>
      </c>
      <c r="C54" s="11"/>
      <c r="D54" s="11" t="s">
        <v>1566</v>
      </c>
      <c r="E54" s="11" t="s">
        <v>1566</v>
      </c>
      <c r="F54" s="11"/>
      <c r="G54" s="11" t="s">
        <v>523</v>
      </c>
    </row>
    <row r="55" spans="1:7" ht="15" customHeight="1" x14ac:dyDescent="0.2">
      <c r="A55" s="9" t="s">
        <v>554</v>
      </c>
      <c r="B55" s="10" t="s">
        <v>555</v>
      </c>
      <c r="C55" s="11"/>
      <c r="D55" s="11" t="s">
        <v>1568</v>
      </c>
      <c r="E55" s="11" t="s">
        <v>1568</v>
      </c>
      <c r="F55" s="11"/>
      <c r="G55" s="11" t="s">
        <v>523</v>
      </c>
    </row>
    <row r="56" spans="1:7" ht="26.1" customHeight="1" x14ac:dyDescent="0.2">
      <c r="A56" s="9" t="s">
        <v>561</v>
      </c>
      <c r="B56" s="10" t="s">
        <v>562</v>
      </c>
      <c r="C56" s="11" t="s">
        <v>629</v>
      </c>
      <c r="D56" s="11" t="s">
        <v>1571</v>
      </c>
      <c r="E56" s="11" t="s">
        <v>2226</v>
      </c>
      <c r="F56" s="11" t="s">
        <v>2227</v>
      </c>
      <c r="G56" s="11" t="s">
        <v>2228</v>
      </c>
    </row>
    <row r="57" spans="1:7" ht="15" customHeight="1" x14ac:dyDescent="0.2">
      <c r="A57" s="9" t="s">
        <v>565</v>
      </c>
      <c r="B57" s="10" t="s">
        <v>566</v>
      </c>
      <c r="C57" s="11" t="s">
        <v>596</v>
      </c>
      <c r="D57" s="11" t="s">
        <v>1576</v>
      </c>
      <c r="E57" s="11" t="s">
        <v>1246</v>
      </c>
      <c r="F57" s="11" t="s">
        <v>2229</v>
      </c>
      <c r="G57" s="11" t="s">
        <v>2230</v>
      </c>
    </row>
  </sheetData>
  <mergeCells count="3">
    <mergeCell ref="A2:G3"/>
    <mergeCell ref="A4:G4"/>
    <mergeCell ref="E1:G1"/>
  </mergeCells>
  <pageMargins left="0.7" right="0.7" top="0.75" bottom="0.75" header="0.3" footer="0.3"/>
  <pageSetup scale="77" pageOrder="overThenDown" orientation="portrait" r:id="rId1"/>
  <colBreaks count="1" manualBreakCount="1">
    <brk id="7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O57"/>
  <sheetViews>
    <sheetView view="pageBreakPreview" zoomScaleNormal="100" zoomScaleSheetLayoutView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defaultColWidth="10.33203125" defaultRowHeight="11.45" customHeight="1" x14ac:dyDescent="0.25"/>
  <cols>
    <col min="1" max="1" width="11.5" style="4" customWidth="1"/>
    <col min="2" max="2" width="42.6640625" style="13" customWidth="1"/>
    <col min="3" max="3" width="13.5" style="4" customWidth="1"/>
    <col min="4" max="4" width="13.1640625" style="4" customWidth="1"/>
    <col min="5" max="5" width="12.33203125" style="4" customWidth="1"/>
    <col min="6" max="6" width="12.1640625" style="4" customWidth="1"/>
    <col min="7" max="7" width="12.33203125" style="4" customWidth="1"/>
    <col min="8" max="8" width="11.1640625" style="14" customWidth="1"/>
    <col min="9" max="9" width="10.83203125" style="14" customWidth="1"/>
    <col min="10" max="10" width="11.5" style="4" customWidth="1"/>
    <col min="11" max="11" width="12.33203125" style="2" customWidth="1"/>
    <col min="12" max="12" width="13" style="2" customWidth="1"/>
    <col min="13" max="13" width="13.5" style="2" customWidth="1"/>
    <col min="14" max="14" width="14.33203125" style="2" customWidth="1"/>
    <col min="15" max="15" width="14.6640625" style="2" customWidth="1"/>
    <col min="16" max="16384" width="10.33203125" style="3"/>
  </cols>
  <sheetData>
    <row r="1" spans="1:15" s="1" customFormat="1" ht="56.1" customHeight="1" x14ac:dyDescent="0.2">
      <c r="L1" s="146" t="s">
        <v>2238</v>
      </c>
      <c r="M1" s="146"/>
      <c r="N1" s="146"/>
      <c r="O1" s="146"/>
    </row>
    <row r="2" spans="1:15" s="1" customFormat="1" ht="35.1" customHeight="1" x14ac:dyDescent="0.2">
      <c r="A2" s="161" t="s">
        <v>1704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</row>
    <row r="3" spans="1:15" s="4" customFormat="1" ht="34.5" customHeight="1" x14ac:dyDescent="0.2">
      <c r="A3" s="162" t="s">
        <v>1705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</row>
    <row r="4" spans="1:15" s="111" customFormat="1" ht="81" customHeight="1" x14ac:dyDescent="0.2">
      <c r="A4" s="163" t="s">
        <v>2</v>
      </c>
      <c r="B4" s="151" t="s">
        <v>3</v>
      </c>
      <c r="C4" s="165" t="s">
        <v>1706</v>
      </c>
      <c r="D4" s="165"/>
      <c r="E4" s="165" t="s">
        <v>1707</v>
      </c>
      <c r="F4" s="165"/>
      <c r="G4" s="165" t="s">
        <v>1708</v>
      </c>
      <c r="H4" s="165"/>
      <c r="I4" s="165" t="s">
        <v>1709</v>
      </c>
      <c r="J4" s="165"/>
      <c r="K4" s="165" t="s">
        <v>8</v>
      </c>
      <c r="L4" s="165"/>
      <c r="M4" s="165" t="s">
        <v>1599</v>
      </c>
      <c r="N4" s="165"/>
      <c r="O4" s="117" t="s">
        <v>9</v>
      </c>
    </row>
    <row r="5" spans="1:15" s="111" customFormat="1" ht="27.95" customHeight="1" x14ac:dyDescent="0.2">
      <c r="A5" s="164"/>
      <c r="B5" s="153"/>
      <c r="C5" s="112" t="s">
        <v>10</v>
      </c>
      <c r="D5" s="113" t="s">
        <v>11</v>
      </c>
      <c r="E5" s="112" t="s">
        <v>10</v>
      </c>
      <c r="F5" s="113" t="s">
        <v>11</v>
      </c>
      <c r="G5" s="112" t="s">
        <v>10</v>
      </c>
      <c r="H5" s="113" t="s">
        <v>11</v>
      </c>
      <c r="I5" s="112" t="s">
        <v>10</v>
      </c>
      <c r="J5" s="113" t="s">
        <v>11</v>
      </c>
      <c r="K5" s="112" t="s">
        <v>10</v>
      </c>
      <c r="L5" s="113" t="s">
        <v>11</v>
      </c>
      <c r="M5" s="112" t="s">
        <v>10</v>
      </c>
      <c r="N5" s="113" t="s">
        <v>11</v>
      </c>
      <c r="O5" s="118" t="s">
        <v>12</v>
      </c>
    </row>
    <row r="6" spans="1:15" s="35" customFormat="1" ht="15" customHeight="1" x14ac:dyDescent="0.25">
      <c r="A6" s="34"/>
      <c r="B6" s="6" t="s">
        <v>13</v>
      </c>
      <c r="C6" s="34" t="s">
        <v>1710</v>
      </c>
      <c r="D6" s="34" t="s">
        <v>1711</v>
      </c>
      <c r="E6" s="34" t="s">
        <v>1712</v>
      </c>
      <c r="F6" s="34" t="s">
        <v>1713</v>
      </c>
      <c r="G6" s="34" t="s">
        <v>1714</v>
      </c>
      <c r="H6" s="34" t="s">
        <v>1382</v>
      </c>
      <c r="I6" s="34" t="s">
        <v>1715</v>
      </c>
      <c r="J6" s="34" t="s">
        <v>1716</v>
      </c>
      <c r="K6" s="34" t="s">
        <v>1717</v>
      </c>
      <c r="L6" s="34" t="s">
        <v>1718</v>
      </c>
      <c r="M6" s="34" t="s">
        <v>629</v>
      </c>
      <c r="N6" s="34"/>
      <c r="O6" s="34" t="s">
        <v>1719</v>
      </c>
    </row>
    <row r="7" spans="1:15" ht="15" customHeight="1" x14ac:dyDescent="0.2">
      <c r="A7" s="9" t="s">
        <v>25</v>
      </c>
      <c r="B7" s="10" t="s">
        <v>26</v>
      </c>
      <c r="C7" s="32" t="s">
        <v>1720</v>
      </c>
      <c r="D7" s="32" t="s">
        <v>28</v>
      </c>
      <c r="E7" s="32" t="s">
        <v>1721</v>
      </c>
      <c r="F7" s="32" t="s">
        <v>28</v>
      </c>
      <c r="G7" s="32" t="s">
        <v>1722</v>
      </c>
      <c r="H7" s="32" t="s">
        <v>31</v>
      </c>
      <c r="I7" s="32" t="s">
        <v>1723</v>
      </c>
      <c r="J7" s="32" t="s">
        <v>31</v>
      </c>
      <c r="K7" s="32" t="s">
        <v>1723</v>
      </c>
      <c r="L7" s="32" t="s">
        <v>31</v>
      </c>
      <c r="M7" s="32"/>
      <c r="N7" s="32"/>
      <c r="O7" s="32" t="s">
        <v>182</v>
      </c>
    </row>
    <row r="8" spans="1:15" ht="15" customHeight="1" x14ac:dyDescent="0.2">
      <c r="A8" s="9" t="s">
        <v>34</v>
      </c>
      <c r="B8" s="10" t="s">
        <v>35</v>
      </c>
      <c r="C8" s="32" t="s">
        <v>1724</v>
      </c>
      <c r="D8" s="32" t="s">
        <v>28</v>
      </c>
      <c r="E8" s="32" t="s">
        <v>1725</v>
      </c>
      <c r="F8" s="32" t="s">
        <v>28</v>
      </c>
      <c r="G8" s="32" t="s">
        <v>1726</v>
      </c>
      <c r="H8" s="32" t="s">
        <v>31</v>
      </c>
      <c r="I8" s="32" t="s">
        <v>1727</v>
      </c>
      <c r="J8" s="32" t="s">
        <v>31</v>
      </c>
      <c r="K8" s="32" t="s">
        <v>1727</v>
      </c>
      <c r="L8" s="32" t="s">
        <v>31</v>
      </c>
      <c r="M8" s="32"/>
      <c r="N8" s="32"/>
      <c r="O8" s="32" t="s">
        <v>1728</v>
      </c>
    </row>
    <row r="9" spans="1:15" ht="15" customHeight="1" x14ac:dyDescent="0.2">
      <c r="A9" s="9" t="s">
        <v>41</v>
      </c>
      <c r="B9" s="10" t="s">
        <v>42</v>
      </c>
      <c r="C9" s="32" t="s">
        <v>1729</v>
      </c>
      <c r="D9" s="32" t="s">
        <v>739</v>
      </c>
      <c r="E9" s="32" t="s">
        <v>1730</v>
      </c>
      <c r="F9" s="32" t="s">
        <v>857</v>
      </c>
      <c r="G9" s="32" t="s">
        <v>1731</v>
      </c>
      <c r="H9" s="32" t="s">
        <v>812</v>
      </c>
      <c r="I9" s="32" t="s">
        <v>57</v>
      </c>
      <c r="J9" s="32" t="s">
        <v>31</v>
      </c>
      <c r="K9" s="32" t="s">
        <v>57</v>
      </c>
      <c r="L9" s="32" t="s">
        <v>31</v>
      </c>
      <c r="M9" s="32"/>
      <c r="N9" s="32"/>
      <c r="O9" s="32" t="s">
        <v>970</v>
      </c>
    </row>
    <row r="10" spans="1:15" ht="15" customHeight="1" x14ac:dyDescent="0.2">
      <c r="A10" s="9" t="s">
        <v>48</v>
      </c>
      <c r="B10" s="10" t="s">
        <v>49</v>
      </c>
      <c r="C10" s="32" t="s">
        <v>1732</v>
      </c>
      <c r="D10" s="32" t="s">
        <v>1733</v>
      </c>
      <c r="E10" s="32" t="s">
        <v>1734</v>
      </c>
      <c r="F10" s="32" t="s">
        <v>1735</v>
      </c>
      <c r="G10" s="32" t="s">
        <v>1736</v>
      </c>
      <c r="H10" s="32" t="s">
        <v>1737</v>
      </c>
      <c r="I10" s="32" t="s">
        <v>57</v>
      </c>
      <c r="J10" s="32" t="s">
        <v>57</v>
      </c>
      <c r="K10" s="32" t="s">
        <v>1242</v>
      </c>
      <c r="L10" s="32" t="s">
        <v>59</v>
      </c>
      <c r="M10" s="32"/>
      <c r="N10" s="32"/>
      <c r="O10" s="32" t="s">
        <v>970</v>
      </c>
    </row>
    <row r="11" spans="1:15" ht="26.1" customHeight="1" x14ac:dyDescent="0.2">
      <c r="A11" s="9" t="s">
        <v>61</v>
      </c>
      <c r="B11" s="10" t="s">
        <v>62</v>
      </c>
      <c r="C11" s="32" t="s">
        <v>1738</v>
      </c>
      <c r="D11" s="32" t="s">
        <v>28</v>
      </c>
      <c r="E11" s="32" t="s">
        <v>1739</v>
      </c>
      <c r="F11" s="32" t="s">
        <v>28</v>
      </c>
      <c r="G11" s="32" t="s">
        <v>1740</v>
      </c>
      <c r="H11" s="32" t="s">
        <v>31</v>
      </c>
      <c r="I11" s="32" t="s">
        <v>1741</v>
      </c>
      <c r="J11" s="32" t="s">
        <v>31</v>
      </c>
      <c r="K11" s="32" t="s">
        <v>1741</v>
      </c>
      <c r="L11" s="32" t="s">
        <v>31</v>
      </c>
      <c r="M11" s="32"/>
      <c r="N11" s="32"/>
      <c r="O11" s="32" t="s">
        <v>1719</v>
      </c>
    </row>
    <row r="12" spans="1:15" ht="15" customHeight="1" x14ac:dyDescent="0.2">
      <c r="A12" s="9" t="s">
        <v>68</v>
      </c>
      <c r="B12" s="10" t="s">
        <v>69</v>
      </c>
      <c r="C12" s="32" t="s">
        <v>1742</v>
      </c>
      <c r="D12" s="32" t="s">
        <v>1743</v>
      </c>
      <c r="E12" s="32" t="s">
        <v>1744</v>
      </c>
      <c r="F12" s="32" t="s">
        <v>1745</v>
      </c>
      <c r="G12" s="32" t="s">
        <v>1746</v>
      </c>
      <c r="H12" s="32" t="s">
        <v>1747</v>
      </c>
      <c r="I12" s="32" t="s">
        <v>1748</v>
      </c>
      <c r="J12" s="32" t="s">
        <v>57</v>
      </c>
      <c r="K12" s="32" t="s">
        <v>31</v>
      </c>
      <c r="L12" s="32" t="s">
        <v>57</v>
      </c>
      <c r="M12" s="32"/>
      <c r="N12" s="32"/>
      <c r="O12" s="32" t="s">
        <v>970</v>
      </c>
    </row>
    <row r="13" spans="1:15" ht="15" customHeight="1" x14ac:dyDescent="0.2">
      <c r="A13" s="9" t="s">
        <v>76</v>
      </c>
      <c r="B13" s="10" t="s">
        <v>77</v>
      </c>
      <c r="C13" s="32" t="s">
        <v>1749</v>
      </c>
      <c r="D13" s="32" t="s">
        <v>28</v>
      </c>
      <c r="E13" s="32" t="s">
        <v>1750</v>
      </c>
      <c r="F13" s="32" t="s">
        <v>28</v>
      </c>
      <c r="G13" s="32" t="s">
        <v>1751</v>
      </c>
      <c r="H13" s="32" t="s">
        <v>31</v>
      </c>
      <c r="I13" s="32" t="s">
        <v>1752</v>
      </c>
      <c r="J13" s="32" t="s">
        <v>31</v>
      </c>
      <c r="K13" s="32" t="s">
        <v>1752</v>
      </c>
      <c r="L13" s="32" t="s">
        <v>31</v>
      </c>
      <c r="M13" s="32"/>
      <c r="N13" s="32"/>
      <c r="O13" s="32" t="s">
        <v>1753</v>
      </c>
    </row>
    <row r="14" spans="1:15" ht="15" customHeight="1" x14ac:dyDescent="0.2">
      <c r="A14" s="9" t="s">
        <v>83</v>
      </c>
      <c r="B14" s="10" t="s">
        <v>84</v>
      </c>
      <c r="C14" s="32" t="s">
        <v>1754</v>
      </c>
      <c r="D14" s="32" t="s">
        <v>28</v>
      </c>
      <c r="E14" s="32" t="s">
        <v>1755</v>
      </c>
      <c r="F14" s="32" t="s">
        <v>28</v>
      </c>
      <c r="G14" s="32" t="s">
        <v>1756</v>
      </c>
      <c r="H14" s="32" t="s">
        <v>31</v>
      </c>
      <c r="I14" s="32" t="s">
        <v>1757</v>
      </c>
      <c r="J14" s="32" t="s">
        <v>31</v>
      </c>
      <c r="K14" s="32" t="s">
        <v>1757</v>
      </c>
      <c r="L14" s="32" t="s">
        <v>31</v>
      </c>
      <c r="M14" s="32" t="s">
        <v>523</v>
      </c>
      <c r="N14" s="32"/>
      <c r="O14" s="32" t="s">
        <v>553</v>
      </c>
    </row>
    <row r="15" spans="1:15" ht="15" customHeight="1" x14ac:dyDescent="0.2">
      <c r="A15" s="9" t="s">
        <v>90</v>
      </c>
      <c r="B15" s="10" t="s">
        <v>91</v>
      </c>
      <c r="C15" s="32" t="s">
        <v>1758</v>
      </c>
      <c r="D15" s="32" t="s">
        <v>28</v>
      </c>
      <c r="E15" s="32" t="s">
        <v>1759</v>
      </c>
      <c r="F15" s="32" t="s">
        <v>28</v>
      </c>
      <c r="G15" s="32" t="s">
        <v>1760</v>
      </c>
      <c r="H15" s="32" t="s">
        <v>31</v>
      </c>
      <c r="I15" s="32" t="s">
        <v>1761</v>
      </c>
      <c r="J15" s="32" t="s">
        <v>31</v>
      </c>
      <c r="K15" s="32" t="s">
        <v>1761</v>
      </c>
      <c r="L15" s="32" t="s">
        <v>31</v>
      </c>
      <c r="M15" s="32" t="s">
        <v>523</v>
      </c>
      <c r="N15" s="32"/>
      <c r="O15" s="32" t="s">
        <v>553</v>
      </c>
    </row>
    <row r="16" spans="1:15" ht="15" customHeight="1" x14ac:dyDescent="0.2">
      <c r="A16" s="9" t="s">
        <v>97</v>
      </c>
      <c r="B16" s="10" t="s">
        <v>98</v>
      </c>
      <c r="C16" s="32" t="s">
        <v>1762</v>
      </c>
      <c r="D16" s="32" t="s">
        <v>1763</v>
      </c>
      <c r="E16" s="32" t="s">
        <v>1764</v>
      </c>
      <c r="F16" s="32" t="s">
        <v>1765</v>
      </c>
      <c r="G16" s="32" t="s">
        <v>1766</v>
      </c>
      <c r="H16" s="32" t="s">
        <v>1767</v>
      </c>
      <c r="I16" s="32" t="s">
        <v>1768</v>
      </c>
      <c r="J16" s="32" t="s">
        <v>1769</v>
      </c>
      <c r="K16" s="32" t="s">
        <v>31</v>
      </c>
      <c r="L16" s="32" t="s">
        <v>1769</v>
      </c>
      <c r="M16" s="32"/>
      <c r="N16" s="32"/>
      <c r="O16" s="32" t="s">
        <v>1770</v>
      </c>
    </row>
    <row r="17" spans="1:15" ht="15" customHeight="1" x14ac:dyDescent="0.2">
      <c r="A17" s="9" t="s">
        <v>105</v>
      </c>
      <c r="B17" s="10" t="s">
        <v>106</v>
      </c>
      <c r="C17" s="32" t="s">
        <v>1771</v>
      </c>
      <c r="D17" s="32" t="s">
        <v>28</v>
      </c>
      <c r="E17" s="32" t="s">
        <v>1772</v>
      </c>
      <c r="F17" s="32" t="s">
        <v>28</v>
      </c>
      <c r="G17" s="32" t="s">
        <v>1773</v>
      </c>
      <c r="H17" s="32" t="s">
        <v>31</v>
      </c>
      <c r="I17" s="32" t="s">
        <v>1774</v>
      </c>
      <c r="J17" s="32" t="s">
        <v>31</v>
      </c>
      <c r="K17" s="32" t="s">
        <v>1774</v>
      </c>
      <c r="L17" s="32" t="s">
        <v>31</v>
      </c>
      <c r="M17" s="32"/>
      <c r="N17" s="32"/>
      <c r="O17" s="32" t="s">
        <v>416</v>
      </c>
    </row>
    <row r="18" spans="1:15" ht="15" customHeight="1" x14ac:dyDescent="0.2">
      <c r="A18" s="9" t="s">
        <v>112</v>
      </c>
      <c r="B18" s="10" t="s">
        <v>113</v>
      </c>
      <c r="C18" s="32" t="s">
        <v>1068</v>
      </c>
      <c r="D18" s="32" t="s">
        <v>1775</v>
      </c>
      <c r="E18" s="32" t="s">
        <v>1064</v>
      </c>
      <c r="F18" s="32" t="s">
        <v>1776</v>
      </c>
      <c r="G18" s="32" t="s">
        <v>1777</v>
      </c>
      <c r="H18" s="32" t="s">
        <v>1778</v>
      </c>
      <c r="I18" s="32" t="s">
        <v>1779</v>
      </c>
      <c r="J18" s="32" t="s">
        <v>57</v>
      </c>
      <c r="K18" s="32" t="s">
        <v>31</v>
      </c>
      <c r="L18" s="32" t="s">
        <v>57</v>
      </c>
      <c r="M18" s="32"/>
      <c r="N18" s="32"/>
      <c r="O18" s="32" t="s">
        <v>970</v>
      </c>
    </row>
    <row r="19" spans="1:15" ht="15" customHeight="1" x14ac:dyDescent="0.2">
      <c r="A19" s="9" t="s">
        <v>119</v>
      </c>
      <c r="B19" s="10" t="s">
        <v>120</v>
      </c>
      <c r="C19" s="32" t="s">
        <v>1780</v>
      </c>
      <c r="D19" s="32" t="s">
        <v>1781</v>
      </c>
      <c r="E19" s="32" t="s">
        <v>1782</v>
      </c>
      <c r="F19" s="32" t="s">
        <v>1783</v>
      </c>
      <c r="G19" s="32" t="s">
        <v>1784</v>
      </c>
      <c r="H19" s="32" t="s">
        <v>1785</v>
      </c>
      <c r="I19" s="32" t="s">
        <v>57</v>
      </c>
      <c r="J19" s="32" t="s">
        <v>57</v>
      </c>
      <c r="K19" s="32" t="s">
        <v>1786</v>
      </c>
      <c r="L19" s="32" t="s">
        <v>1787</v>
      </c>
      <c r="M19" s="32"/>
      <c r="N19" s="32"/>
      <c r="O19" s="32" t="s">
        <v>970</v>
      </c>
    </row>
    <row r="20" spans="1:15" ht="15" customHeight="1" x14ac:dyDescent="0.2">
      <c r="A20" s="9" t="s">
        <v>132</v>
      </c>
      <c r="B20" s="10" t="s">
        <v>133</v>
      </c>
      <c r="C20" s="32" t="s">
        <v>1788</v>
      </c>
      <c r="D20" s="32" t="s">
        <v>1789</v>
      </c>
      <c r="E20" s="32" t="s">
        <v>1790</v>
      </c>
      <c r="F20" s="32" t="s">
        <v>1791</v>
      </c>
      <c r="G20" s="32" t="s">
        <v>1792</v>
      </c>
      <c r="H20" s="32" t="s">
        <v>1793</v>
      </c>
      <c r="I20" s="32" t="s">
        <v>1794</v>
      </c>
      <c r="J20" s="32" t="s">
        <v>57</v>
      </c>
      <c r="K20" s="32" t="s">
        <v>1795</v>
      </c>
      <c r="L20" s="32" t="s">
        <v>1289</v>
      </c>
      <c r="M20" s="32"/>
      <c r="N20" s="32"/>
      <c r="O20" s="32" t="s">
        <v>958</v>
      </c>
    </row>
    <row r="21" spans="1:15" ht="15" customHeight="1" x14ac:dyDescent="0.2">
      <c r="A21" s="9" t="s">
        <v>145</v>
      </c>
      <c r="B21" s="10" t="s">
        <v>146</v>
      </c>
      <c r="C21" s="32" t="s">
        <v>1796</v>
      </c>
      <c r="D21" s="32" t="s">
        <v>1797</v>
      </c>
      <c r="E21" s="32" t="s">
        <v>1798</v>
      </c>
      <c r="F21" s="32" t="s">
        <v>1799</v>
      </c>
      <c r="G21" s="32" t="s">
        <v>1800</v>
      </c>
      <c r="H21" s="32" t="s">
        <v>1801</v>
      </c>
      <c r="I21" s="32" t="s">
        <v>1802</v>
      </c>
      <c r="J21" s="32" t="s">
        <v>1803</v>
      </c>
      <c r="K21" s="32" t="s">
        <v>1804</v>
      </c>
      <c r="L21" s="32" t="s">
        <v>1805</v>
      </c>
      <c r="M21" s="32"/>
      <c r="N21" s="32"/>
      <c r="O21" s="32" t="s">
        <v>1806</v>
      </c>
    </row>
    <row r="22" spans="1:15" ht="15" customHeight="1" x14ac:dyDescent="0.2">
      <c r="A22" s="9" t="s">
        <v>157</v>
      </c>
      <c r="B22" s="10" t="s">
        <v>158</v>
      </c>
      <c r="C22" s="32" t="s">
        <v>1807</v>
      </c>
      <c r="D22" s="32" t="s">
        <v>1808</v>
      </c>
      <c r="E22" s="32" t="s">
        <v>1809</v>
      </c>
      <c r="F22" s="32" t="s">
        <v>1810</v>
      </c>
      <c r="G22" s="32" t="s">
        <v>1811</v>
      </c>
      <c r="H22" s="32" t="s">
        <v>1493</v>
      </c>
      <c r="I22" s="32" t="s">
        <v>1812</v>
      </c>
      <c r="J22" s="32" t="s">
        <v>57</v>
      </c>
      <c r="K22" s="32" t="s">
        <v>1813</v>
      </c>
      <c r="L22" s="32" t="s">
        <v>1305</v>
      </c>
      <c r="M22" s="32"/>
      <c r="N22" s="32"/>
      <c r="O22" s="32" t="s">
        <v>1814</v>
      </c>
    </row>
    <row r="23" spans="1:15" ht="15" customHeight="1" x14ac:dyDescent="0.2">
      <c r="A23" s="9" t="s">
        <v>170</v>
      </c>
      <c r="B23" s="10" t="s">
        <v>171</v>
      </c>
      <c r="C23" s="32" t="s">
        <v>1815</v>
      </c>
      <c r="D23" s="32" t="s">
        <v>1816</v>
      </c>
      <c r="E23" s="32" t="s">
        <v>1817</v>
      </c>
      <c r="F23" s="32" t="s">
        <v>1818</v>
      </c>
      <c r="G23" s="32" t="s">
        <v>1819</v>
      </c>
      <c r="H23" s="32" t="s">
        <v>1820</v>
      </c>
      <c r="I23" s="32" t="s">
        <v>1821</v>
      </c>
      <c r="J23" s="32" t="s">
        <v>57</v>
      </c>
      <c r="K23" s="32" t="s">
        <v>1822</v>
      </c>
      <c r="L23" s="32" t="s">
        <v>1314</v>
      </c>
      <c r="M23" s="32"/>
      <c r="N23" s="32"/>
      <c r="O23" s="32" t="s">
        <v>416</v>
      </c>
    </row>
    <row r="24" spans="1:15" ht="15" customHeight="1" x14ac:dyDescent="0.2">
      <c r="A24" s="9" t="s">
        <v>183</v>
      </c>
      <c r="B24" s="10" t="s">
        <v>184</v>
      </c>
      <c r="C24" s="32" t="s">
        <v>1823</v>
      </c>
      <c r="D24" s="32" t="s">
        <v>1824</v>
      </c>
      <c r="E24" s="32" t="s">
        <v>1825</v>
      </c>
      <c r="F24" s="32" t="s">
        <v>1826</v>
      </c>
      <c r="G24" s="32" t="s">
        <v>1827</v>
      </c>
      <c r="H24" s="32" t="s">
        <v>1828</v>
      </c>
      <c r="I24" s="32" t="s">
        <v>1829</v>
      </c>
      <c r="J24" s="32" t="s">
        <v>57</v>
      </c>
      <c r="K24" s="32" t="s">
        <v>1830</v>
      </c>
      <c r="L24" s="32" t="s">
        <v>1324</v>
      </c>
      <c r="M24" s="32"/>
      <c r="N24" s="32"/>
      <c r="O24" s="32" t="s">
        <v>60</v>
      </c>
    </row>
    <row r="25" spans="1:15" ht="15" customHeight="1" x14ac:dyDescent="0.2">
      <c r="A25" s="9" t="s">
        <v>196</v>
      </c>
      <c r="B25" s="10" t="s">
        <v>197</v>
      </c>
      <c r="C25" s="32" t="s">
        <v>1831</v>
      </c>
      <c r="D25" s="32" t="s">
        <v>1832</v>
      </c>
      <c r="E25" s="32" t="s">
        <v>1833</v>
      </c>
      <c r="F25" s="32" t="s">
        <v>1834</v>
      </c>
      <c r="G25" s="32" t="s">
        <v>1835</v>
      </c>
      <c r="H25" s="32" t="s">
        <v>1836</v>
      </c>
      <c r="I25" s="32" t="s">
        <v>1837</v>
      </c>
      <c r="J25" s="32" t="s">
        <v>1838</v>
      </c>
      <c r="K25" s="32" t="s">
        <v>1839</v>
      </c>
      <c r="L25" s="32" t="s">
        <v>1840</v>
      </c>
      <c r="M25" s="32" t="s">
        <v>523</v>
      </c>
      <c r="N25" s="32"/>
      <c r="O25" s="32" t="s">
        <v>1841</v>
      </c>
    </row>
    <row r="26" spans="1:15" ht="15" customHeight="1" x14ac:dyDescent="0.2">
      <c r="A26" s="9" t="s">
        <v>209</v>
      </c>
      <c r="B26" s="10" t="s">
        <v>210</v>
      </c>
      <c r="C26" s="32" t="s">
        <v>1842</v>
      </c>
      <c r="D26" s="32" t="s">
        <v>1843</v>
      </c>
      <c r="E26" s="32" t="s">
        <v>1844</v>
      </c>
      <c r="F26" s="32" t="s">
        <v>1845</v>
      </c>
      <c r="G26" s="32" t="s">
        <v>1846</v>
      </c>
      <c r="H26" s="32" t="s">
        <v>1847</v>
      </c>
      <c r="I26" s="32" t="s">
        <v>1848</v>
      </c>
      <c r="J26" s="32" t="s">
        <v>1849</v>
      </c>
      <c r="K26" s="32" t="s">
        <v>1850</v>
      </c>
      <c r="L26" s="32" t="s">
        <v>1851</v>
      </c>
      <c r="M26" s="32"/>
      <c r="N26" s="32"/>
      <c r="O26" s="32" t="s">
        <v>1852</v>
      </c>
    </row>
    <row r="27" spans="1:15" ht="15" customHeight="1" x14ac:dyDescent="0.2">
      <c r="A27" s="9" t="s">
        <v>222</v>
      </c>
      <c r="B27" s="10" t="s">
        <v>223</v>
      </c>
      <c r="C27" s="32" t="s">
        <v>1853</v>
      </c>
      <c r="D27" s="32" t="s">
        <v>1854</v>
      </c>
      <c r="E27" s="32" t="s">
        <v>1855</v>
      </c>
      <c r="F27" s="32" t="s">
        <v>1856</v>
      </c>
      <c r="G27" s="32" t="s">
        <v>1857</v>
      </c>
      <c r="H27" s="32" t="s">
        <v>1858</v>
      </c>
      <c r="I27" s="32" t="s">
        <v>1859</v>
      </c>
      <c r="J27" s="32" t="s">
        <v>1860</v>
      </c>
      <c r="K27" s="32" t="s">
        <v>1861</v>
      </c>
      <c r="L27" s="32" t="s">
        <v>1862</v>
      </c>
      <c r="M27" s="32" t="s">
        <v>523</v>
      </c>
      <c r="N27" s="32"/>
      <c r="O27" s="32" t="s">
        <v>1863</v>
      </c>
    </row>
    <row r="28" spans="1:15" ht="15" customHeight="1" x14ac:dyDescent="0.2">
      <c r="A28" s="9" t="s">
        <v>235</v>
      </c>
      <c r="B28" s="10" t="s">
        <v>236</v>
      </c>
      <c r="C28" s="32" t="s">
        <v>1864</v>
      </c>
      <c r="D28" s="32" t="s">
        <v>1865</v>
      </c>
      <c r="E28" s="32" t="s">
        <v>1866</v>
      </c>
      <c r="F28" s="32" t="s">
        <v>1867</v>
      </c>
      <c r="G28" s="32" t="s">
        <v>1868</v>
      </c>
      <c r="H28" s="32" t="s">
        <v>1869</v>
      </c>
      <c r="I28" s="32" t="s">
        <v>1870</v>
      </c>
      <c r="J28" s="32" t="s">
        <v>57</v>
      </c>
      <c r="K28" s="32" t="s">
        <v>1871</v>
      </c>
      <c r="L28" s="32" t="s">
        <v>1360</v>
      </c>
      <c r="M28" s="32"/>
      <c r="N28" s="32"/>
      <c r="O28" s="32" t="s">
        <v>1872</v>
      </c>
    </row>
    <row r="29" spans="1:15" ht="15" customHeight="1" x14ac:dyDescent="0.2">
      <c r="A29" s="9" t="s">
        <v>248</v>
      </c>
      <c r="B29" s="10" t="s">
        <v>249</v>
      </c>
      <c r="C29" s="32" t="s">
        <v>1873</v>
      </c>
      <c r="D29" s="32" t="s">
        <v>904</v>
      </c>
      <c r="E29" s="32" t="s">
        <v>1874</v>
      </c>
      <c r="F29" s="32" t="s">
        <v>1875</v>
      </c>
      <c r="G29" s="32" t="s">
        <v>1876</v>
      </c>
      <c r="H29" s="32" t="s">
        <v>1877</v>
      </c>
      <c r="I29" s="32" t="s">
        <v>57</v>
      </c>
      <c r="J29" s="32" t="s">
        <v>57</v>
      </c>
      <c r="K29" s="32" t="s">
        <v>1878</v>
      </c>
      <c r="L29" s="32" t="s">
        <v>1369</v>
      </c>
      <c r="M29" s="32"/>
      <c r="N29" s="32"/>
      <c r="O29" s="32" t="s">
        <v>970</v>
      </c>
    </row>
    <row r="30" spans="1:15" ht="15" customHeight="1" x14ac:dyDescent="0.2">
      <c r="A30" s="9" t="s">
        <v>261</v>
      </c>
      <c r="B30" s="10" t="s">
        <v>262</v>
      </c>
      <c r="C30" s="32" t="s">
        <v>1879</v>
      </c>
      <c r="D30" s="32" t="s">
        <v>1443</v>
      </c>
      <c r="E30" s="32" t="s">
        <v>1880</v>
      </c>
      <c r="F30" s="32" t="s">
        <v>1881</v>
      </c>
      <c r="G30" s="32" t="s">
        <v>1882</v>
      </c>
      <c r="H30" s="32" t="s">
        <v>1883</v>
      </c>
      <c r="I30" s="32" t="s">
        <v>1884</v>
      </c>
      <c r="J30" s="32" t="s">
        <v>57</v>
      </c>
      <c r="K30" s="32" t="s">
        <v>1885</v>
      </c>
      <c r="L30" s="32" t="s">
        <v>1377</v>
      </c>
      <c r="M30" s="32"/>
      <c r="N30" s="32"/>
      <c r="O30" s="32" t="s">
        <v>627</v>
      </c>
    </row>
    <row r="31" spans="1:15" ht="15" customHeight="1" x14ac:dyDescent="0.2">
      <c r="A31" s="9" t="s">
        <v>274</v>
      </c>
      <c r="B31" s="10" t="s">
        <v>275</v>
      </c>
      <c r="C31" s="32" t="s">
        <v>1886</v>
      </c>
      <c r="D31" s="32" t="s">
        <v>1887</v>
      </c>
      <c r="E31" s="32" t="s">
        <v>1888</v>
      </c>
      <c r="F31" s="32" t="s">
        <v>1889</v>
      </c>
      <c r="G31" s="32" t="s">
        <v>1890</v>
      </c>
      <c r="H31" s="32" t="s">
        <v>1891</v>
      </c>
      <c r="I31" s="32" t="s">
        <v>1892</v>
      </c>
      <c r="J31" s="32" t="s">
        <v>1893</v>
      </c>
      <c r="K31" s="32" t="s">
        <v>1894</v>
      </c>
      <c r="L31" s="32" t="s">
        <v>1895</v>
      </c>
      <c r="M31" s="32"/>
      <c r="N31" s="32"/>
      <c r="O31" s="32" t="s">
        <v>1896</v>
      </c>
    </row>
    <row r="32" spans="1:15" ht="15" customHeight="1" x14ac:dyDescent="0.2">
      <c r="A32" s="9" t="s">
        <v>287</v>
      </c>
      <c r="B32" s="10" t="s">
        <v>288</v>
      </c>
      <c r="C32" s="32" t="s">
        <v>1897</v>
      </c>
      <c r="D32" s="32" t="s">
        <v>1898</v>
      </c>
      <c r="E32" s="32" t="s">
        <v>1899</v>
      </c>
      <c r="F32" s="32" t="s">
        <v>1900</v>
      </c>
      <c r="G32" s="32" t="s">
        <v>1901</v>
      </c>
      <c r="H32" s="32" t="s">
        <v>1902</v>
      </c>
      <c r="I32" s="32" t="s">
        <v>57</v>
      </c>
      <c r="J32" s="32" t="s">
        <v>57</v>
      </c>
      <c r="K32" s="32" t="s">
        <v>1296</v>
      </c>
      <c r="L32" s="32" t="s">
        <v>155</v>
      </c>
      <c r="M32" s="32"/>
      <c r="N32" s="32"/>
      <c r="O32" s="32" t="s">
        <v>970</v>
      </c>
    </row>
    <row r="33" spans="1:15" ht="15" customHeight="1" x14ac:dyDescent="0.2">
      <c r="A33" s="9" t="s">
        <v>300</v>
      </c>
      <c r="B33" s="10" t="s">
        <v>301</v>
      </c>
      <c r="C33" s="32" t="s">
        <v>1903</v>
      </c>
      <c r="D33" s="32" t="s">
        <v>1904</v>
      </c>
      <c r="E33" s="32" t="s">
        <v>1905</v>
      </c>
      <c r="F33" s="32" t="s">
        <v>1906</v>
      </c>
      <c r="G33" s="32" t="s">
        <v>1907</v>
      </c>
      <c r="H33" s="32" t="s">
        <v>1908</v>
      </c>
      <c r="I33" s="32" t="s">
        <v>57</v>
      </c>
      <c r="J33" s="32" t="s">
        <v>57</v>
      </c>
      <c r="K33" s="32" t="s">
        <v>1909</v>
      </c>
      <c r="L33" s="32" t="s">
        <v>1910</v>
      </c>
      <c r="M33" s="32"/>
      <c r="N33" s="32"/>
      <c r="O33" s="32" t="s">
        <v>970</v>
      </c>
    </row>
    <row r="34" spans="1:15" ht="15" customHeight="1" x14ac:dyDescent="0.2">
      <c r="A34" s="9" t="s">
        <v>313</v>
      </c>
      <c r="B34" s="10" t="s">
        <v>314</v>
      </c>
      <c r="C34" s="32" t="s">
        <v>1911</v>
      </c>
      <c r="D34" s="32" t="s">
        <v>1912</v>
      </c>
      <c r="E34" s="32" t="s">
        <v>1913</v>
      </c>
      <c r="F34" s="32" t="s">
        <v>1914</v>
      </c>
      <c r="G34" s="32" t="s">
        <v>1200</v>
      </c>
      <c r="H34" s="32" t="s">
        <v>1915</v>
      </c>
      <c r="I34" s="32" t="s">
        <v>1916</v>
      </c>
      <c r="J34" s="32" t="s">
        <v>1917</v>
      </c>
      <c r="K34" s="32" t="s">
        <v>1918</v>
      </c>
      <c r="L34" s="32" t="s">
        <v>1919</v>
      </c>
      <c r="M34" s="32"/>
      <c r="N34" s="32"/>
      <c r="O34" s="32" t="s">
        <v>1920</v>
      </c>
    </row>
    <row r="35" spans="1:15" ht="15" customHeight="1" x14ac:dyDescent="0.2">
      <c r="A35" s="9" t="s">
        <v>326</v>
      </c>
      <c r="B35" s="10" t="s">
        <v>327</v>
      </c>
      <c r="C35" s="32" t="s">
        <v>1921</v>
      </c>
      <c r="D35" s="32" t="s">
        <v>1922</v>
      </c>
      <c r="E35" s="32" t="s">
        <v>1923</v>
      </c>
      <c r="F35" s="32" t="s">
        <v>1924</v>
      </c>
      <c r="G35" s="32" t="s">
        <v>1925</v>
      </c>
      <c r="H35" s="32" t="s">
        <v>1926</v>
      </c>
      <c r="I35" s="32" t="s">
        <v>1927</v>
      </c>
      <c r="J35" s="32" t="s">
        <v>1928</v>
      </c>
      <c r="K35" s="32" t="s">
        <v>1929</v>
      </c>
      <c r="L35" s="32" t="s">
        <v>1930</v>
      </c>
      <c r="M35" s="32"/>
      <c r="N35" s="32"/>
      <c r="O35" s="32" t="s">
        <v>1931</v>
      </c>
    </row>
    <row r="36" spans="1:15" ht="15" customHeight="1" x14ac:dyDescent="0.2">
      <c r="A36" s="9" t="s">
        <v>339</v>
      </c>
      <c r="B36" s="10" t="s">
        <v>340</v>
      </c>
      <c r="C36" s="32" t="s">
        <v>1932</v>
      </c>
      <c r="D36" s="32" t="s">
        <v>1933</v>
      </c>
      <c r="E36" s="32" t="s">
        <v>1934</v>
      </c>
      <c r="F36" s="32" t="s">
        <v>1935</v>
      </c>
      <c r="G36" s="32" t="s">
        <v>1936</v>
      </c>
      <c r="H36" s="32" t="s">
        <v>1245</v>
      </c>
      <c r="I36" s="32" t="s">
        <v>1937</v>
      </c>
      <c r="J36" s="32" t="s">
        <v>57</v>
      </c>
      <c r="K36" s="32" t="s">
        <v>1938</v>
      </c>
      <c r="L36" s="32" t="s">
        <v>1431</v>
      </c>
      <c r="M36" s="32"/>
      <c r="N36" s="32"/>
      <c r="O36" s="32" t="s">
        <v>1939</v>
      </c>
    </row>
    <row r="37" spans="1:15" ht="15" customHeight="1" x14ac:dyDescent="0.2">
      <c r="A37" s="9" t="s">
        <v>352</v>
      </c>
      <c r="B37" s="10" t="s">
        <v>353</v>
      </c>
      <c r="C37" s="32" t="s">
        <v>1940</v>
      </c>
      <c r="D37" s="32" t="s">
        <v>1941</v>
      </c>
      <c r="E37" s="32" t="s">
        <v>1942</v>
      </c>
      <c r="F37" s="32" t="s">
        <v>1943</v>
      </c>
      <c r="G37" s="32" t="s">
        <v>1944</v>
      </c>
      <c r="H37" s="32" t="s">
        <v>1945</v>
      </c>
      <c r="I37" s="32" t="s">
        <v>1946</v>
      </c>
      <c r="J37" s="32" t="s">
        <v>57</v>
      </c>
      <c r="K37" s="32" t="s">
        <v>1947</v>
      </c>
      <c r="L37" s="32" t="s">
        <v>1441</v>
      </c>
      <c r="M37" s="32"/>
      <c r="N37" s="32"/>
      <c r="O37" s="32" t="s">
        <v>1948</v>
      </c>
    </row>
    <row r="38" spans="1:15" ht="15" customHeight="1" x14ac:dyDescent="0.2">
      <c r="A38" s="9" t="s">
        <v>365</v>
      </c>
      <c r="B38" s="10" t="s">
        <v>366</v>
      </c>
      <c r="C38" s="32" t="s">
        <v>1949</v>
      </c>
      <c r="D38" s="32" t="s">
        <v>1950</v>
      </c>
      <c r="E38" s="32" t="s">
        <v>1951</v>
      </c>
      <c r="F38" s="32" t="s">
        <v>1952</v>
      </c>
      <c r="G38" s="32" t="s">
        <v>1953</v>
      </c>
      <c r="H38" s="32" t="s">
        <v>1954</v>
      </c>
      <c r="I38" s="32" t="s">
        <v>57</v>
      </c>
      <c r="J38" s="32" t="s">
        <v>57</v>
      </c>
      <c r="K38" s="32" t="s">
        <v>1955</v>
      </c>
      <c r="L38" s="32" t="s">
        <v>1450</v>
      </c>
      <c r="M38" s="32"/>
      <c r="N38" s="32"/>
      <c r="O38" s="32" t="s">
        <v>970</v>
      </c>
    </row>
    <row r="39" spans="1:15" ht="15" customHeight="1" x14ac:dyDescent="0.2">
      <c r="A39" s="9" t="s">
        <v>378</v>
      </c>
      <c r="B39" s="10" t="s">
        <v>379</v>
      </c>
      <c r="C39" s="32" t="s">
        <v>1956</v>
      </c>
      <c r="D39" s="32" t="s">
        <v>1957</v>
      </c>
      <c r="E39" s="32" t="s">
        <v>1958</v>
      </c>
      <c r="F39" s="32" t="s">
        <v>1959</v>
      </c>
      <c r="G39" s="32" t="s">
        <v>1960</v>
      </c>
      <c r="H39" s="32" t="s">
        <v>1961</v>
      </c>
      <c r="I39" s="32" t="s">
        <v>57</v>
      </c>
      <c r="J39" s="32" t="s">
        <v>57</v>
      </c>
      <c r="K39" s="32" t="s">
        <v>1962</v>
      </c>
      <c r="L39" s="32" t="s">
        <v>1458</v>
      </c>
      <c r="M39" s="32"/>
      <c r="N39" s="32"/>
      <c r="O39" s="32" t="s">
        <v>970</v>
      </c>
    </row>
    <row r="40" spans="1:15" ht="15" customHeight="1" x14ac:dyDescent="0.2">
      <c r="A40" s="9" t="s">
        <v>391</v>
      </c>
      <c r="B40" s="10" t="s">
        <v>392</v>
      </c>
      <c r="C40" s="32" t="s">
        <v>1963</v>
      </c>
      <c r="D40" s="32" t="s">
        <v>1964</v>
      </c>
      <c r="E40" s="32" t="s">
        <v>1965</v>
      </c>
      <c r="F40" s="32" t="s">
        <v>1966</v>
      </c>
      <c r="G40" s="32" t="s">
        <v>1967</v>
      </c>
      <c r="H40" s="32" t="s">
        <v>1968</v>
      </c>
      <c r="I40" s="32" t="s">
        <v>1969</v>
      </c>
      <c r="J40" s="32" t="s">
        <v>57</v>
      </c>
      <c r="K40" s="32" t="s">
        <v>1970</v>
      </c>
      <c r="L40" s="32" t="s">
        <v>1468</v>
      </c>
      <c r="M40" s="32"/>
      <c r="N40" s="32"/>
      <c r="O40" s="32" t="s">
        <v>1971</v>
      </c>
    </row>
    <row r="41" spans="1:15" ht="15" customHeight="1" x14ac:dyDescent="0.2">
      <c r="A41" s="9" t="s">
        <v>404</v>
      </c>
      <c r="B41" s="10" t="s">
        <v>405</v>
      </c>
      <c r="C41" s="32" t="s">
        <v>1972</v>
      </c>
      <c r="D41" s="32" t="s">
        <v>1973</v>
      </c>
      <c r="E41" s="32" t="s">
        <v>1974</v>
      </c>
      <c r="F41" s="32" t="s">
        <v>1975</v>
      </c>
      <c r="G41" s="32" t="s">
        <v>1976</v>
      </c>
      <c r="H41" s="32" t="s">
        <v>1977</v>
      </c>
      <c r="I41" s="32" t="s">
        <v>57</v>
      </c>
      <c r="J41" s="32" t="s">
        <v>57</v>
      </c>
      <c r="K41" s="32" t="s">
        <v>1978</v>
      </c>
      <c r="L41" s="32" t="s">
        <v>1412</v>
      </c>
      <c r="M41" s="32"/>
      <c r="N41" s="32"/>
      <c r="O41" s="32" t="s">
        <v>970</v>
      </c>
    </row>
    <row r="42" spans="1:15" ht="15" customHeight="1" x14ac:dyDescent="0.2">
      <c r="A42" s="9" t="s">
        <v>417</v>
      </c>
      <c r="B42" s="10" t="s">
        <v>418</v>
      </c>
      <c r="C42" s="32" t="s">
        <v>1979</v>
      </c>
      <c r="D42" s="32" t="s">
        <v>1618</v>
      </c>
      <c r="E42" s="32" t="s">
        <v>1980</v>
      </c>
      <c r="F42" s="32" t="s">
        <v>1981</v>
      </c>
      <c r="G42" s="32" t="s">
        <v>1982</v>
      </c>
      <c r="H42" s="32" t="s">
        <v>1983</v>
      </c>
      <c r="I42" s="32" t="s">
        <v>1984</v>
      </c>
      <c r="J42" s="32" t="s">
        <v>1985</v>
      </c>
      <c r="K42" s="32" t="s">
        <v>1986</v>
      </c>
      <c r="L42" s="32" t="s">
        <v>1987</v>
      </c>
      <c r="M42" s="32"/>
      <c r="N42" s="32"/>
      <c r="O42" s="32" t="s">
        <v>1988</v>
      </c>
    </row>
    <row r="43" spans="1:15" ht="15" customHeight="1" x14ac:dyDescent="0.2">
      <c r="A43" s="9" t="s">
        <v>430</v>
      </c>
      <c r="B43" s="10" t="s">
        <v>431</v>
      </c>
      <c r="C43" s="32" t="s">
        <v>1989</v>
      </c>
      <c r="D43" s="32" t="s">
        <v>1990</v>
      </c>
      <c r="E43" s="32" t="s">
        <v>1991</v>
      </c>
      <c r="F43" s="32" t="s">
        <v>1992</v>
      </c>
      <c r="G43" s="32" t="s">
        <v>1993</v>
      </c>
      <c r="H43" s="32" t="s">
        <v>1994</v>
      </c>
      <c r="I43" s="32" t="s">
        <v>1995</v>
      </c>
      <c r="J43" s="32" t="s">
        <v>1996</v>
      </c>
      <c r="K43" s="32" t="s">
        <v>1997</v>
      </c>
      <c r="L43" s="32" t="s">
        <v>1998</v>
      </c>
      <c r="M43" s="32" t="s">
        <v>523</v>
      </c>
      <c r="N43" s="32"/>
      <c r="O43" s="32" t="s">
        <v>1999</v>
      </c>
    </row>
    <row r="44" spans="1:15" ht="15" customHeight="1" x14ac:dyDescent="0.2">
      <c r="A44" s="9" t="s">
        <v>442</v>
      </c>
      <c r="B44" s="10" t="s">
        <v>443</v>
      </c>
      <c r="C44" s="32" t="s">
        <v>2000</v>
      </c>
      <c r="D44" s="32" t="s">
        <v>2001</v>
      </c>
      <c r="E44" s="32" t="s">
        <v>2002</v>
      </c>
      <c r="F44" s="32" t="s">
        <v>2003</v>
      </c>
      <c r="G44" s="32" t="s">
        <v>2004</v>
      </c>
      <c r="H44" s="32" t="s">
        <v>2005</v>
      </c>
      <c r="I44" s="32" t="s">
        <v>2006</v>
      </c>
      <c r="J44" s="32" t="s">
        <v>57</v>
      </c>
      <c r="K44" s="32" t="s">
        <v>2007</v>
      </c>
      <c r="L44" s="32" t="s">
        <v>1421</v>
      </c>
      <c r="M44" s="32"/>
      <c r="N44" s="32"/>
      <c r="O44" s="32" t="s">
        <v>2008</v>
      </c>
    </row>
    <row r="45" spans="1:15" ht="15" customHeight="1" x14ac:dyDescent="0.2">
      <c r="A45" s="9" t="s">
        <v>454</v>
      </c>
      <c r="B45" s="10" t="s">
        <v>455</v>
      </c>
      <c r="C45" s="32" t="s">
        <v>2009</v>
      </c>
      <c r="D45" s="32" t="s">
        <v>2010</v>
      </c>
      <c r="E45" s="32" t="s">
        <v>2011</v>
      </c>
      <c r="F45" s="32" t="s">
        <v>2012</v>
      </c>
      <c r="G45" s="32" t="s">
        <v>2013</v>
      </c>
      <c r="H45" s="32" t="s">
        <v>2014</v>
      </c>
      <c r="I45" s="32" t="s">
        <v>2015</v>
      </c>
      <c r="J45" s="32" t="s">
        <v>57</v>
      </c>
      <c r="K45" s="32" t="s">
        <v>2016</v>
      </c>
      <c r="L45" s="32" t="s">
        <v>1514</v>
      </c>
      <c r="M45" s="32"/>
      <c r="N45" s="32"/>
      <c r="O45" s="32" t="s">
        <v>2017</v>
      </c>
    </row>
    <row r="46" spans="1:15" ht="15" customHeight="1" x14ac:dyDescent="0.2">
      <c r="A46" s="9" t="s">
        <v>467</v>
      </c>
      <c r="B46" s="10" t="s">
        <v>468</v>
      </c>
      <c r="C46" s="32" t="s">
        <v>2018</v>
      </c>
      <c r="D46" s="32" t="s">
        <v>2019</v>
      </c>
      <c r="E46" s="32" t="s">
        <v>2020</v>
      </c>
      <c r="F46" s="32" t="s">
        <v>2021</v>
      </c>
      <c r="G46" s="32" t="s">
        <v>2022</v>
      </c>
      <c r="H46" s="32" t="s">
        <v>2023</v>
      </c>
      <c r="I46" s="32" t="s">
        <v>2024</v>
      </c>
      <c r="J46" s="32" t="s">
        <v>2025</v>
      </c>
      <c r="K46" s="32" t="s">
        <v>2026</v>
      </c>
      <c r="L46" s="32" t="s">
        <v>2027</v>
      </c>
      <c r="M46" s="32"/>
      <c r="N46" s="32"/>
      <c r="O46" s="32" t="s">
        <v>1141</v>
      </c>
    </row>
    <row r="47" spans="1:15" ht="15" customHeight="1" x14ac:dyDescent="0.2">
      <c r="A47" s="9" t="s">
        <v>479</v>
      </c>
      <c r="B47" s="10" t="s">
        <v>480</v>
      </c>
      <c r="C47" s="32" t="s">
        <v>2028</v>
      </c>
      <c r="D47" s="32" t="s">
        <v>2029</v>
      </c>
      <c r="E47" s="32" t="s">
        <v>2030</v>
      </c>
      <c r="F47" s="32" t="s">
        <v>2031</v>
      </c>
      <c r="G47" s="32" t="s">
        <v>2032</v>
      </c>
      <c r="H47" s="32" t="s">
        <v>2033</v>
      </c>
      <c r="I47" s="32" t="s">
        <v>2034</v>
      </c>
      <c r="J47" s="32" t="s">
        <v>57</v>
      </c>
      <c r="K47" s="32" t="s">
        <v>2035</v>
      </c>
      <c r="L47" s="32" t="s">
        <v>1532</v>
      </c>
      <c r="M47" s="32"/>
      <c r="N47" s="32"/>
      <c r="O47" s="32" t="s">
        <v>2036</v>
      </c>
    </row>
    <row r="48" spans="1:15" ht="15" customHeight="1" x14ac:dyDescent="0.2">
      <c r="A48" s="9" t="s">
        <v>492</v>
      </c>
      <c r="B48" s="10" t="s">
        <v>493</v>
      </c>
      <c r="C48" s="32" t="s">
        <v>2037</v>
      </c>
      <c r="D48" s="32" t="s">
        <v>2038</v>
      </c>
      <c r="E48" s="32" t="s">
        <v>2039</v>
      </c>
      <c r="F48" s="32" t="s">
        <v>2040</v>
      </c>
      <c r="G48" s="32" t="s">
        <v>2041</v>
      </c>
      <c r="H48" s="32" t="s">
        <v>2042</v>
      </c>
      <c r="I48" s="32" t="s">
        <v>2043</v>
      </c>
      <c r="J48" s="32" t="s">
        <v>2044</v>
      </c>
      <c r="K48" s="32" t="s">
        <v>2045</v>
      </c>
      <c r="L48" s="32" t="s">
        <v>2046</v>
      </c>
      <c r="M48" s="32"/>
      <c r="N48" s="32"/>
      <c r="O48" s="32" t="s">
        <v>491</v>
      </c>
    </row>
    <row r="49" spans="1:15" ht="15" customHeight="1" x14ac:dyDescent="0.2">
      <c r="A49" s="9" t="s">
        <v>505</v>
      </c>
      <c r="B49" s="10" t="s">
        <v>506</v>
      </c>
      <c r="C49" s="32" t="s">
        <v>2047</v>
      </c>
      <c r="D49" s="32" t="s">
        <v>916</v>
      </c>
      <c r="E49" s="32" t="s">
        <v>2048</v>
      </c>
      <c r="F49" s="32" t="s">
        <v>2049</v>
      </c>
      <c r="G49" s="32" t="s">
        <v>2050</v>
      </c>
      <c r="H49" s="32" t="s">
        <v>2051</v>
      </c>
      <c r="I49" s="32" t="s">
        <v>2052</v>
      </c>
      <c r="J49" s="32" t="s">
        <v>2053</v>
      </c>
      <c r="K49" s="32" t="s">
        <v>2054</v>
      </c>
      <c r="L49" s="32" t="s">
        <v>2055</v>
      </c>
      <c r="M49" s="32"/>
      <c r="N49" s="32"/>
      <c r="O49" s="32" t="s">
        <v>2056</v>
      </c>
    </row>
    <row r="50" spans="1:15" ht="15" customHeight="1" x14ac:dyDescent="0.2">
      <c r="A50" s="9" t="s">
        <v>518</v>
      </c>
      <c r="B50" s="10" t="s">
        <v>519</v>
      </c>
      <c r="C50" s="32" t="s">
        <v>2057</v>
      </c>
      <c r="D50" s="32" t="s">
        <v>568</v>
      </c>
      <c r="E50" s="32" t="s">
        <v>2058</v>
      </c>
      <c r="F50" s="32" t="s">
        <v>2059</v>
      </c>
      <c r="G50" s="32" t="s">
        <v>2060</v>
      </c>
      <c r="H50" s="32" t="s">
        <v>2061</v>
      </c>
      <c r="I50" s="32" t="s">
        <v>2062</v>
      </c>
      <c r="J50" s="32" t="s">
        <v>2063</v>
      </c>
      <c r="K50" s="32" t="s">
        <v>2064</v>
      </c>
      <c r="L50" s="32" t="s">
        <v>2065</v>
      </c>
      <c r="M50" s="32"/>
      <c r="N50" s="32"/>
      <c r="O50" s="32" t="s">
        <v>2066</v>
      </c>
    </row>
    <row r="51" spans="1:15" ht="15" customHeight="1" x14ac:dyDescent="0.2">
      <c r="A51" s="9" t="s">
        <v>529</v>
      </c>
      <c r="B51" s="10" t="s">
        <v>530</v>
      </c>
      <c r="C51" s="32" t="s">
        <v>2067</v>
      </c>
      <c r="D51" s="32" t="s">
        <v>28</v>
      </c>
      <c r="E51" s="32" t="s">
        <v>2068</v>
      </c>
      <c r="F51" s="32" t="s">
        <v>28</v>
      </c>
      <c r="G51" s="32" t="s">
        <v>2069</v>
      </c>
      <c r="H51" s="32" t="s">
        <v>31</v>
      </c>
      <c r="I51" s="32" t="s">
        <v>2070</v>
      </c>
      <c r="J51" s="32" t="s">
        <v>31</v>
      </c>
      <c r="K51" s="32" t="s">
        <v>2070</v>
      </c>
      <c r="L51" s="32" t="s">
        <v>31</v>
      </c>
      <c r="M51" s="32"/>
      <c r="N51" s="32"/>
      <c r="O51" s="32" t="s">
        <v>2071</v>
      </c>
    </row>
    <row r="52" spans="1:15" ht="15" customHeight="1" x14ac:dyDescent="0.2">
      <c r="A52" s="9" t="s">
        <v>536</v>
      </c>
      <c r="B52" s="10" t="s">
        <v>537</v>
      </c>
      <c r="C52" s="32" t="s">
        <v>2072</v>
      </c>
      <c r="D52" s="32" t="s">
        <v>28</v>
      </c>
      <c r="E52" s="32" t="s">
        <v>2073</v>
      </c>
      <c r="F52" s="32" t="s">
        <v>28</v>
      </c>
      <c r="G52" s="32" t="s">
        <v>2074</v>
      </c>
      <c r="H52" s="32" t="s">
        <v>31</v>
      </c>
      <c r="I52" s="32" t="s">
        <v>2075</v>
      </c>
      <c r="J52" s="32" t="s">
        <v>31</v>
      </c>
      <c r="K52" s="32" t="s">
        <v>2075</v>
      </c>
      <c r="L52" s="32" t="s">
        <v>31</v>
      </c>
      <c r="M52" s="32"/>
      <c r="N52" s="32"/>
      <c r="O52" s="32" t="s">
        <v>875</v>
      </c>
    </row>
    <row r="53" spans="1:15" ht="15" customHeight="1" x14ac:dyDescent="0.2">
      <c r="A53" s="9" t="s">
        <v>543</v>
      </c>
      <c r="B53" s="10" t="s">
        <v>544</v>
      </c>
      <c r="C53" s="32" t="s">
        <v>2076</v>
      </c>
      <c r="D53" s="32" t="s">
        <v>28</v>
      </c>
      <c r="E53" s="32" t="s">
        <v>2077</v>
      </c>
      <c r="F53" s="32" t="s">
        <v>28</v>
      </c>
      <c r="G53" s="32" t="s">
        <v>2078</v>
      </c>
      <c r="H53" s="32" t="s">
        <v>31</v>
      </c>
      <c r="I53" s="32" t="s">
        <v>31</v>
      </c>
      <c r="J53" s="32" t="s">
        <v>31</v>
      </c>
      <c r="K53" s="32" t="s">
        <v>31</v>
      </c>
      <c r="L53" s="32" t="s">
        <v>31</v>
      </c>
      <c r="M53" s="32"/>
      <c r="N53" s="32"/>
      <c r="O53" s="32" t="s">
        <v>553</v>
      </c>
    </row>
    <row r="54" spans="1:15" ht="26.1" customHeight="1" x14ac:dyDescent="0.2">
      <c r="A54" s="9" t="s">
        <v>550</v>
      </c>
      <c r="B54" s="10" t="s">
        <v>551</v>
      </c>
      <c r="C54" s="32" t="s">
        <v>940</v>
      </c>
      <c r="D54" s="32" t="s">
        <v>28</v>
      </c>
      <c r="E54" s="32" t="s">
        <v>2079</v>
      </c>
      <c r="F54" s="32" t="s">
        <v>28</v>
      </c>
      <c r="G54" s="32" t="s">
        <v>1519</v>
      </c>
      <c r="H54" s="32" t="s">
        <v>31</v>
      </c>
      <c r="I54" s="32" t="s">
        <v>57</v>
      </c>
      <c r="J54" s="32" t="s">
        <v>31</v>
      </c>
      <c r="K54" s="32" t="s">
        <v>57</v>
      </c>
      <c r="L54" s="32" t="s">
        <v>31</v>
      </c>
      <c r="M54" s="32"/>
      <c r="N54" s="32"/>
      <c r="O54" s="32" t="s">
        <v>970</v>
      </c>
    </row>
    <row r="55" spans="1:15" ht="15" customHeight="1" x14ac:dyDescent="0.2">
      <c r="A55" s="9" t="s">
        <v>554</v>
      </c>
      <c r="B55" s="10" t="s">
        <v>555</v>
      </c>
      <c r="C55" s="32" t="s">
        <v>2080</v>
      </c>
      <c r="D55" s="32" t="s">
        <v>28</v>
      </c>
      <c r="E55" s="32" t="s">
        <v>1537</v>
      </c>
      <c r="F55" s="32" t="s">
        <v>28</v>
      </c>
      <c r="G55" s="32" t="s">
        <v>2081</v>
      </c>
      <c r="H55" s="32" t="s">
        <v>31</v>
      </c>
      <c r="I55" s="32" t="s">
        <v>2082</v>
      </c>
      <c r="J55" s="32" t="s">
        <v>31</v>
      </c>
      <c r="K55" s="32" t="s">
        <v>2082</v>
      </c>
      <c r="L55" s="32" t="s">
        <v>31</v>
      </c>
      <c r="M55" s="32"/>
      <c r="N55" s="32"/>
      <c r="O55" s="32" t="s">
        <v>2083</v>
      </c>
    </row>
    <row r="56" spans="1:15" ht="26.1" customHeight="1" x14ac:dyDescent="0.2">
      <c r="A56" s="9" t="s">
        <v>561</v>
      </c>
      <c r="B56" s="10" t="s">
        <v>562</v>
      </c>
      <c r="C56" s="32" t="s">
        <v>2084</v>
      </c>
      <c r="D56" s="32" t="s">
        <v>28</v>
      </c>
      <c r="E56" s="32" t="s">
        <v>2085</v>
      </c>
      <c r="F56" s="32" t="s">
        <v>28</v>
      </c>
      <c r="G56" s="32" t="s">
        <v>2086</v>
      </c>
      <c r="H56" s="32" t="s">
        <v>31</v>
      </c>
      <c r="I56" s="32" t="s">
        <v>2087</v>
      </c>
      <c r="J56" s="32" t="s">
        <v>31</v>
      </c>
      <c r="K56" s="32" t="s">
        <v>2088</v>
      </c>
      <c r="L56" s="32" t="s">
        <v>31</v>
      </c>
      <c r="M56" s="32"/>
      <c r="N56" s="32"/>
      <c r="O56" s="32" t="s">
        <v>2089</v>
      </c>
    </row>
    <row r="57" spans="1:15" ht="15" customHeight="1" x14ac:dyDescent="0.2">
      <c r="A57" s="9" t="s">
        <v>565</v>
      </c>
      <c r="B57" s="10" t="s">
        <v>566</v>
      </c>
      <c r="C57" s="32" t="s">
        <v>740</v>
      </c>
      <c r="D57" s="32" t="s">
        <v>925</v>
      </c>
      <c r="E57" s="32" t="s">
        <v>886</v>
      </c>
      <c r="F57" s="32" t="s">
        <v>1644</v>
      </c>
      <c r="G57" s="32" t="s">
        <v>2090</v>
      </c>
      <c r="H57" s="32" t="s">
        <v>2091</v>
      </c>
      <c r="I57" s="32" t="s">
        <v>57</v>
      </c>
      <c r="J57" s="32" t="s">
        <v>2092</v>
      </c>
      <c r="K57" s="32" t="s">
        <v>1578</v>
      </c>
      <c r="L57" s="32" t="s">
        <v>1188</v>
      </c>
      <c r="M57" s="32"/>
      <c r="N57" s="32"/>
      <c r="O57" s="32" t="s">
        <v>2093</v>
      </c>
    </row>
  </sheetData>
  <mergeCells count="11">
    <mergeCell ref="L1:O1"/>
    <mergeCell ref="A2:O2"/>
    <mergeCell ref="A3:O3"/>
    <mergeCell ref="A4:A5"/>
    <mergeCell ref="B4:B5"/>
    <mergeCell ref="C4:D4"/>
    <mergeCell ref="E4:F4"/>
    <mergeCell ref="G4:H4"/>
    <mergeCell ref="I4:J4"/>
    <mergeCell ref="K4:L4"/>
    <mergeCell ref="M4:N4"/>
  </mergeCells>
  <pageMargins left="0.7" right="0.7" top="0.75" bottom="0.75" header="0.3" footer="0.3"/>
  <pageSetup scale="68" pageOrder="overThenDown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56"/>
  <sheetViews>
    <sheetView view="pageBreakPreview" zoomScale="90" zoomScaleNormal="100" zoomScaleSheetLayoutView="9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defaultColWidth="10.33203125" defaultRowHeight="11.45" customHeight="1" x14ac:dyDescent="0.25"/>
  <cols>
    <col min="1" max="1" width="9.1640625" style="4" customWidth="1"/>
    <col min="2" max="2" width="35" style="4" customWidth="1"/>
    <col min="3" max="3" width="21.83203125" style="4" customWidth="1"/>
    <col min="4" max="4" width="18.33203125" style="4" customWidth="1"/>
    <col min="5" max="5" width="19.83203125" style="4" customWidth="1"/>
    <col min="6" max="6" width="13" style="14" customWidth="1"/>
    <col min="7" max="7" width="19.1640625" style="2" customWidth="1"/>
    <col min="8" max="8" width="17" style="2" customWidth="1"/>
    <col min="9" max="9" width="16.5" style="2" customWidth="1"/>
    <col min="10" max="16384" width="10.33203125" style="3"/>
  </cols>
  <sheetData>
    <row r="1" spans="1:9" s="1" customFormat="1" ht="52.5" customHeight="1" x14ac:dyDescent="0.2">
      <c r="G1" s="146" t="s">
        <v>2237</v>
      </c>
      <c r="H1" s="146"/>
      <c r="I1" s="146"/>
    </row>
    <row r="2" spans="1:9" s="1" customFormat="1" ht="42" customHeight="1" x14ac:dyDescent="0.2">
      <c r="A2" s="150" t="s">
        <v>1594</v>
      </c>
      <c r="B2" s="150"/>
      <c r="C2" s="150"/>
      <c r="D2" s="150"/>
      <c r="E2" s="150"/>
      <c r="F2" s="150"/>
      <c r="G2" s="150"/>
      <c r="H2" s="150"/>
      <c r="I2" s="150"/>
    </row>
    <row r="3" spans="1:9" s="4" customFormat="1" ht="32.25" customHeight="1" x14ac:dyDescent="0.2">
      <c r="A3" s="162" t="s">
        <v>1595</v>
      </c>
      <c r="B3" s="162"/>
      <c r="C3" s="162"/>
      <c r="D3" s="162"/>
      <c r="E3" s="162"/>
      <c r="F3" s="162"/>
      <c r="G3" s="162"/>
      <c r="H3" s="162"/>
      <c r="I3" s="162"/>
    </row>
    <row r="4" spans="1:9" s="111" customFormat="1" ht="82.5" customHeight="1" x14ac:dyDescent="0.2">
      <c r="A4" s="116" t="s">
        <v>2</v>
      </c>
      <c r="B4" s="110" t="s">
        <v>3</v>
      </c>
      <c r="C4" s="114" t="s">
        <v>1596</v>
      </c>
      <c r="D4" s="114" t="s">
        <v>1597</v>
      </c>
      <c r="E4" s="114" t="s">
        <v>1598</v>
      </c>
      <c r="F4" s="114" t="s">
        <v>7</v>
      </c>
      <c r="G4" s="110" t="s">
        <v>8</v>
      </c>
      <c r="H4" s="114" t="s">
        <v>1599</v>
      </c>
      <c r="I4" s="110" t="s">
        <v>9</v>
      </c>
    </row>
    <row r="5" spans="1:9" s="8" customFormat="1" ht="15" customHeight="1" x14ac:dyDescent="0.25">
      <c r="A5" s="31"/>
      <c r="B5" s="6" t="s">
        <v>13</v>
      </c>
      <c r="C5" s="7" t="s">
        <v>1600</v>
      </c>
      <c r="D5" s="7" t="s">
        <v>1601</v>
      </c>
      <c r="E5" s="7" t="s">
        <v>1602</v>
      </c>
      <c r="F5" s="7"/>
      <c r="G5" s="7"/>
      <c r="H5" s="7"/>
      <c r="I5" s="7"/>
    </row>
    <row r="6" spans="1:9" ht="15" customHeight="1" x14ac:dyDescent="0.2">
      <c r="A6" s="10" t="s">
        <v>25</v>
      </c>
      <c r="B6" s="10" t="s">
        <v>26</v>
      </c>
      <c r="C6" s="32" t="s">
        <v>1603</v>
      </c>
      <c r="D6" s="32" t="s">
        <v>1604</v>
      </c>
      <c r="E6" s="33" t="s">
        <v>1605</v>
      </c>
      <c r="F6" s="32" t="s">
        <v>31</v>
      </c>
      <c r="G6" s="32" t="s">
        <v>31</v>
      </c>
      <c r="H6" s="33"/>
      <c r="I6" s="33" t="s">
        <v>553</v>
      </c>
    </row>
    <row r="7" spans="1:9" ht="15" customHeight="1" x14ac:dyDescent="0.2">
      <c r="A7" s="10" t="s">
        <v>34</v>
      </c>
      <c r="B7" s="10" t="s">
        <v>35</v>
      </c>
      <c r="C7" s="32" t="s">
        <v>894</v>
      </c>
      <c r="D7" s="32" t="s">
        <v>1606</v>
      </c>
      <c r="E7" s="33" t="s">
        <v>1607</v>
      </c>
      <c r="F7" s="32" t="s">
        <v>31</v>
      </c>
      <c r="G7" s="32" t="s">
        <v>31</v>
      </c>
      <c r="H7" s="33"/>
      <c r="I7" s="33" t="s">
        <v>553</v>
      </c>
    </row>
    <row r="8" spans="1:9" ht="26.1" customHeight="1" x14ac:dyDescent="0.2">
      <c r="A8" s="10" t="s">
        <v>41</v>
      </c>
      <c r="B8" s="10" t="s">
        <v>42</v>
      </c>
      <c r="C8" s="32" t="s">
        <v>628</v>
      </c>
      <c r="D8" s="32" t="s">
        <v>1608</v>
      </c>
      <c r="E8" s="33" t="s">
        <v>1609</v>
      </c>
      <c r="F8" s="32" t="s">
        <v>31</v>
      </c>
      <c r="G8" s="32" t="s">
        <v>31</v>
      </c>
      <c r="H8" s="33"/>
      <c r="I8" s="33" t="s">
        <v>553</v>
      </c>
    </row>
    <row r="9" spans="1:9" ht="15" customHeight="1" x14ac:dyDescent="0.2">
      <c r="A9" s="10" t="s">
        <v>48</v>
      </c>
      <c r="B9" s="10" t="s">
        <v>49</v>
      </c>
      <c r="C9" s="32" t="s">
        <v>1610</v>
      </c>
      <c r="D9" s="32" t="s">
        <v>1611</v>
      </c>
      <c r="E9" s="33" t="s">
        <v>1612</v>
      </c>
      <c r="F9" s="32" t="s">
        <v>31</v>
      </c>
      <c r="G9" s="32" t="s">
        <v>31</v>
      </c>
      <c r="H9" s="33"/>
      <c r="I9" s="33" t="s">
        <v>553</v>
      </c>
    </row>
    <row r="10" spans="1:9" ht="26.1" customHeight="1" x14ac:dyDescent="0.2">
      <c r="A10" s="10" t="s">
        <v>61</v>
      </c>
      <c r="B10" s="10" t="s">
        <v>62</v>
      </c>
      <c r="C10" s="32" t="s">
        <v>1613</v>
      </c>
      <c r="D10" s="32" t="s">
        <v>1614</v>
      </c>
      <c r="E10" s="33" t="s">
        <v>1615</v>
      </c>
      <c r="F10" s="32" t="s">
        <v>31</v>
      </c>
      <c r="G10" s="32" t="s">
        <v>31</v>
      </c>
      <c r="H10" s="33"/>
      <c r="I10" s="33" t="s">
        <v>553</v>
      </c>
    </row>
    <row r="11" spans="1:9" ht="15" customHeight="1" x14ac:dyDescent="0.2">
      <c r="A11" s="10" t="s">
        <v>68</v>
      </c>
      <c r="B11" s="10" t="s">
        <v>69</v>
      </c>
      <c r="C11" s="32" t="s">
        <v>28</v>
      </c>
      <c r="D11" s="32" t="s">
        <v>1608</v>
      </c>
      <c r="E11" s="33" t="s">
        <v>31</v>
      </c>
      <c r="F11" s="32" t="s">
        <v>31</v>
      </c>
      <c r="G11" s="32" t="s">
        <v>31</v>
      </c>
      <c r="H11" s="33"/>
      <c r="I11" s="33" t="s">
        <v>553</v>
      </c>
    </row>
    <row r="12" spans="1:9" ht="15" customHeight="1" x14ac:dyDescent="0.2">
      <c r="A12" s="10" t="s">
        <v>76</v>
      </c>
      <c r="B12" s="10" t="s">
        <v>77</v>
      </c>
      <c r="C12" s="32" t="s">
        <v>1071</v>
      </c>
      <c r="D12" s="32" t="s">
        <v>1616</v>
      </c>
      <c r="E12" s="33" t="s">
        <v>1617</v>
      </c>
      <c r="F12" s="32" t="s">
        <v>31</v>
      </c>
      <c r="G12" s="32" t="s">
        <v>31</v>
      </c>
      <c r="H12" s="33"/>
      <c r="I12" s="33" t="s">
        <v>553</v>
      </c>
    </row>
    <row r="13" spans="1:9" ht="15" customHeight="1" x14ac:dyDescent="0.2">
      <c r="A13" s="10" t="s">
        <v>83</v>
      </c>
      <c r="B13" s="10" t="s">
        <v>84</v>
      </c>
      <c r="C13" s="32" t="s">
        <v>584</v>
      </c>
      <c r="D13" s="32" t="s">
        <v>1618</v>
      </c>
      <c r="E13" s="33" t="s">
        <v>1619</v>
      </c>
      <c r="F13" s="32" t="s">
        <v>31</v>
      </c>
      <c r="G13" s="32" t="s">
        <v>31</v>
      </c>
      <c r="H13" s="33"/>
      <c r="I13" s="33" t="s">
        <v>553</v>
      </c>
    </row>
    <row r="14" spans="1:9" ht="15" customHeight="1" x14ac:dyDescent="0.2">
      <c r="A14" s="10" t="s">
        <v>90</v>
      </c>
      <c r="B14" s="10" t="s">
        <v>91</v>
      </c>
      <c r="C14" s="32" t="s">
        <v>1620</v>
      </c>
      <c r="D14" s="32" t="s">
        <v>1621</v>
      </c>
      <c r="E14" s="33" t="s">
        <v>1622</v>
      </c>
      <c r="F14" s="32" t="s">
        <v>31</v>
      </c>
      <c r="G14" s="32" t="s">
        <v>31</v>
      </c>
      <c r="H14" s="33"/>
      <c r="I14" s="33" t="s">
        <v>553</v>
      </c>
    </row>
    <row r="15" spans="1:9" ht="15" customHeight="1" x14ac:dyDescent="0.2">
      <c r="A15" s="10" t="s">
        <v>97</v>
      </c>
      <c r="B15" s="10" t="s">
        <v>98</v>
      </c>
      <c r="C15" s="32" t="s">
        <v>28</v>
      </c>
      <c r="D15" s="32" t="s">
        <v>523</v>
      </c>
      <c r="E15" s="33" t="s">
        <v>31</v>
      </c>
      <c r="F15" s="32" t="s">
        <v>31</v>
      </c>
      <c r="G15" s="32" t="s">
        <v>31</v>
      </c>
      <c r="H15" s="33"/>
      <c r="I15" s="33" t="s">
        <v>553</v>
      </c>
    </row>
    <row r="16" spans="1:9" ht="15" customHeight="1" x14ac:dyDescent="0.2">
      <c r="A16" s="10" t="s">
        <v>105</v>
      </c>
      <c r="B16" s="10" t="s">
        <v>106</v>
      </c>
      <c r="C16" s="32" t="s">
        <v>1623</v>
      </c>
      <c r="D16" s="32" t="s">
        <v>1624</v>
      </c>
      <c r="E16" s="33" t="s">
        <v>1625</v>
      </c>
      <c r="F16" s="32" t="s">
        <v>31</v>
      </c>
      <c r="G16" s="32" t="s">
        <v>31</v>
      </c>
      <c r="H16" s="33"/>
      <c r="I16" s="33" t="s">
        <v>553</v>
      </c>
    </row>
    <row r="17" spans="1:9" ht="15" customHeight="1" x14ac:dyDescent="0.2">
      <c r="A17" s="10" t="s">
        <v>112</v>
      </c>
      <c r="B17" s="10" t="s">
        <v>113</v>
      </c>
      <c r="C17" s="32" t="s">
        <v>28</v>
      </c>
      <c r="D17" s="32" t="s">
        <v>523</v>
      </c>
      <c r="E17" s="33" t="s">
        <v>31</v>
      </c>
      <c r="F17" s="32" t="s">
        <v>31</v>
      </c>
      <c r="G17" s="32" t="s">
        <v>31</v>
      </c>
      <c r="H17" s="33"/>
      <c r="I17" s="33" t="s">
        <v>553</v>
      </c>
    </row>
    <row r="18" spans="1:9" ht="15" customHeight="1" x14ac:dyDescent="0.2">
      <c r="A18" s="10" t="s">
        <v>119</v>
      </c>
      <c r="B18" s="10" t="s">
        <v>120</v>
      </c>
      <c r="C18" s="32" t="s">
        <v>698</v>
      </c>
      <c r="D18" s="32" t="s">
        <v>1626</v>
      </c>
      <c r="E18" s="33" t="s">
        <v>1627</v>
      </c>
      <c r="F18" s="32" t="s">
        <v>31</v>
      </c>
      <c r="G18" s="32" t="s">
        <v>31</v>
      </c>
      <c r="H18" s="33"/>
      <c r="I18" s="33" t="s">
        <v>553</v>
      </c>
    </row>
    <row r="19" spans="1:9" ht="15" customHeight="1" x14ac:dyDescent="0.2">
      <c r="A19" s="10" t="s">
        <v>132</v>
      </c>
      <c r="B19" s="10" t="s">
        <v>133</v>
      </c>
      <c r="C19" s="32" t="s">
        <v>1628</v>
      </c>
      <c r="D19" s="32" t="s">
        <v>1629</v>
      </c>
      <c r="E19" s="33" t="s">
        <v>1630</v>
      </c>
      <c r="F19" s="32" t="s">
        <v>31</v>
      </c>
      <c r="G19" s="32" t="s">
        <v>31</v>
      </c>
      <c r="H19" s="33"/>
      <c r="I19" s="33" t="s">
        <v>553</v>
      </c>
    </row>
    <row r="20" spans="1:9" ht="15" customHeight="1" x14ac:dyDescent="0.2">
      <c r="A20" s="10" t="s">
        <v>145</v>
      </c>
      <c r="B20" s="10" t="s">
        <v>146</v>
      </c>
      <c r="C20" s="32" t="s">
        <v>1031</v>
      </c>
      <c r="D20" s="32" t="s">
        <v>1631</v>
      </c>
      <c r="E20" s="33" t="s">
        <v>1632</v>
      </c>
      <c r="F20" s="32" t="s">
        <v>31</v>
      </c>
      <c r="G20" s="32" t="s">
        <v>31</v>
      </c>
      <c r="H20" s="33"/>
      <c r="I20" s="33" t="s">
        <v>553</v>
      </c>
    </row>
    <row r="21" spans="1:9" ht="15" customHeight="1" x14ac:dyDescent="0.2">
      <c r="A21" s="10" t="s">
        <v>157</v>
      </c>
      <c r="B21" s="10" t="s">
        <v>158</v>
      </c>
      <c r="C21" s="32" t="s">
        <v>1633</v>
      </c>
      <c r="D21" s="32" t="s">
        <v>1634</v>
      </c>
      <c r="E21" s="33" t="s">
        <v>1635</v>
      </c>
      <c r="F21" s="32" t="s">
        <v>31</v>
      </c>
      <c r="G21" s="32" t="s">
        <v>31</v>
      </c>
      <c r="H21" s="33"/>
      <c r="I21" s="33" t="s">
        <v>553</v>
      </c>
    </row>
    <row r="22" spans="1:9" ht="15" customHeight="1" x14ac:dyDescent="0.2">
      <c r="A22" s="10" t="s">
        <v>170</v>
      </c>
      <c r="B22" s="10" t="s">
        <v>171</v>
      </c>
      <c r="C22" s="32" t="s">
        <v>876</v>
      </c>
      <c r="D22" s="32" t="s">
        <v>1636</v>
      </c>
      <c r="E22" s="33" t="s">
        <v>1503</v>
      </c>
      <c r="F22" s="32" t="s">
        <v>31</v>
      </c>
      <c r="G22" s="32" t="s">
        <v>31</v>
      </c>
      <c r="H22" s="33"/>
      <c r="I22" s="33" t="s">
        <v>553</v>
      </c>
    </row>
    <row r="23" spans="1:9" ht="15" customHeight="1" x14ac:dyDescent="0.2">
      <c r="A23" s="10" t="s">
        <v>183</v>
      </c>
      <c r="B23" s="10" t="s">
        <v>184</v>
      </c>
      <c r="C23" s="32" t="s">
        <v>914</v>
      </c>
      <c r="D23" s="32" t="s">
        <v>1637</v>
      </c>
      <c r="E23" s="33" t="s">
        <v>1638</v>
      </c>
      <c r="F23" s="32" t="s">
        <v>31</v>
      </c>
      <c r="G23" s="32" t="s">
        <v>31</v>
      </c>
      <c r="H23" s="33"/>
      <c r="I23" s="33" t="s">
        <v>553</v>
      </c>
    </row>
    <row r="24" spans="1:9" ht="15" customHeight="1" x14ac:dyDescent="0.2">
      <c r="A24" s="10" t="s">
        <v>196</v>
      </c>
      <c r="B24" s="10" t="s">
        <v>197</v>
      </c>
      <c r="C24" s="32" t="s">
        <v>876</v>
      </c>
      <c r="D24" s="32" t="s">
        <v>1639</v>
      </c>
      <c r="E24" s="33" t="s">
        <v>1640</v>
      </c>
      <c r="F24" s="32" t="s">
        <v>31</v>
      </c>
      <c r="G24" s="32" t="s">
        <v>31</v>
      </c>
      <c r="H24" s="33"/>
      <c r="I24" s="33" t="s">
        <v>553</v>
      </c>
    </row>
    <row r="25" spans="1:9" ht="15" customHeight="1" x14ac:dyDescent="0.2">
      <c r="A25" s="10" t="s">
        <v>209</v>
      </c>
      <c r="B25" s="10" t="s">
        <v>210</v>
      </c>
      <c r="C25" s="32" t="s">
        <v>1641</v>
      </c>
      <c r="D25" s="32" t="s">
        <v>1642</v>
      </c>
      <c r="E25" s="33" t="s">
        <v>1643</v>
      </c>
      <c r="F25" s="32" t="s">
        <v>31</v>
      </c>
      <c r="G25" s="32" t="s">
        <v>31</v>
      </c>
      <c r="H25" s="33"/>
      <c r="I25" s="33" t="s">
        <v>553</v>
      </c>
    </row>
    <row r="26" spans="1:9" ht="26.1" customHeight="1" x14ac:dyDescent="0.2">
      <c r="A26" s="10" t="s">
        <v>222</v>
      </c>
      <c r="B26" s="10" t="s">
        <v>223</v>
      </c>
      <c r="C26" s="32" t="s">
        <v>1644</v>
      </c>
      <c r="D26" s="32" t="s">
        <v>1645</v>
      </c>
      <c r="E26" s="33" t="s">
        <v>1646</v>
      </c>
      <c r="F26" s="32" t="s">
        <v>31</v>
      </c>
      <c r="G26" s="32" t="s">
        <v>31</v>
      </c>
      <c r="H26" s="33"/>
      <c r="I26" s="33" t="s">
        <v>553</v>
      </c>
    </row>
    <row r="27" spans="1:9" ht="15" customHeight="1" x14ac:dyDescent="0.2">
      <c r="A27" s="10" t="s">
        <v>235</v>
      </c>
      <c r="B27" s="10" t="s">
        <v>236</v>
      </c>
      <c r="C27" s="32" t="s">
        <v>1647</v>
      </c>
      <c r="D27" s="32" t="s">
        <v>1648</v>
      </c>
      <c r="E27" s="33" t="s">
        <v>1649</v>
      </c>
      <c r="F27" s="32" t="s">
        <v>31</v>
      </c>
      <c r="G27" s="32" t="s">
        <v>31</v>
      </c>
      <c r="H27" s="33"/>
      <c r="I27" s="33" t="s">
        <v>553</v>
      </c>
    </row>
    <row r="28" spans="1:9" ht="15" customHeight="1" x14ac:dyDescent="0.2">
      <c r="A28" s="10" t="s">
        <v>248</v>
      </c>
      <c r="B28" s="10" t="s">
        <v>249</v>
      </c>
      <c r="C28" s="32" t="s">
        <v>739</v>
      </c>
      <c r="D28" s="32" t="s">
        <v>1650</v>
      </c>
      <c r="E28" s="33" t="s">
        <v>1651</v>
      </c>
      <c r="F28" s="32" t="s">
        <v>31</v>
      </c>
      <c r="G28" s="32" t="s">
        <v>31</v>
      </c>
      <c r="H28" s="33"/>
      <c r="I28" s="33" t="s">
        <v>553</v>
      </c>
    </row>
    <row r="29" spans="1:9" ht="15" customHeight="1" x14ac:dyDescent="0.2">
      <c r="A29" s="10" t="s">
        <v>261</v>
      </c>
      <c r="B29" s="10" t="s">
        <v>262</v>
      </c>
      <c r="C29" s="32" t="s">
        <v>1652</v>
      </c>
      <c r="D29" s="32" t="s">
        <v>1653</v>
      </c>
      <c r="E29" s="33" t="s">
        <v>1654</v>
      </c>
      <c r="F29" s="32" t="s">
        <v>31</v>
      </c>
      <c r="G29" s="32" t="s">
        <v>31</v>
      </c>
      <c r="H29" s="33"/>
      <c r="I29" s="33" t="s">
        <v>553</v>
      </c>
    </row>
    <row r="30" spans="1:9" ht="15" customHeight="1" x14ac:dyDescent="0.2">
      <c r="A30" s="10" t="s">
        <v>274</v>
      </c>
      <c r="B30" s="10" t="s">
        <v>275</v>
      </c>
      <c r="C30" s="32" t="s">
        <v>1655</v>
      </c>
      <c r="D30" s="32" t="s">
        <v>1656</v>
      </c>
      <c r="E30" s="33" t="s">
        <v>1320</v>
      </c>
      <c r="F30" s="32" t="s">
        <v>31</v>
      </c>
      <c r="G30" s="32" t="s">
        <v>31</v>
      </c>
      <c r="H30" s="33"/>
      <c r="I30" s="33" t="s">
        <v>553</v>
      </c>
    </row>
    <row r="31" spans="1:9" ht="15" customHeight="1" x14ac:dyDescent="0.2">
      <c r="A31" s="10" t="s">
        <v>287</v>
      </c>
      <c r="B31" s="10" t="s">
        <v>288</v>
      </c>
      <c r="C31" s="32" t="s">
        <v>1657</v>
      </c>
      <c r="D31" s="32" t="s">
        <v>1658</v>
      </c>
      <c r="E31" s="33" t="s">
        <v>1659</v>
      </c>
      <c r="F31" s="32" t="s">
        <v>31</v>
      </c>
      <c r="G31" s="32" t="s">
        <v>31</v>
      </c>
      <c r="H31" s="33"/>
      <c r="I31" s="33" t="s">
        <v>553</v>
      </c>
    </row>
    <row r="32" spans="1:9" ht="15" customHeight="1" x14ac:dyDescent="0.2">
      <c r="A32" s="10" t="s">
        <v>300</v>
      </c>
      <c r="B32" s="10" t="s">
        <v>301</v>
      </c>
      <c r="C32" s="32" t="s">
        <v>867</v>
      </c>
      <c r="D32" s="32" t="s">
        <v>1660</v>
      </c>
      <c r="E32" s="33" t="s">
        <v>1661</v>
      </c>
      <c r="F32" s="32" t="s">
        <v>31</v>
      </c>
      <c r="G32" s="32" t="s">
        <v>31</v>
      </c>
      <c r="H32" s="33"/>
      <c r="I32" s="33" t="s">
        <v>553</v>
      </c>
    </row>
    <row r="33" spans="1:9" ht="15" customHeight="1" x14ac:dyDescent="0.2">
      <c r="A33" s="10" t="s">
        <v>313</v>
      </c>
      <c r="B33" s="10" t="s">
        <v>314</v>
      </c>
      <c r="C33" s="32" t="s">
        <v>508</v>
      </c>
      <c r="D33" s="32" t="s">
        <v>1662</v>
      </c>
      <c r="E33" s="33" t="s">
        <v>1663</v>
      </c>
      <c r="F33" s="32" t="s">
        <v>31</v>
      </c>
      <c r="G33" s="32" t="s">
        <v>31</v>
      </c>
      <c r="H33" s="33"/>
      <c r="I33" s="33" t="s">
        <v>553</v>
      </c>
    </row>
    <row r="34" spans="1:9" ht="15" customHeight="1" x14ac:dyDescent="0.2">
      <c r="A34" s="10" t="s">
        <v>326</v>
      </c>
      <c r="B34" s="10" t="s">
        <v>327</v>
      </c>
      <c r="C34" s="32" t="s">
        <v>687</v>
      </c>
      <c r="D34" s="32" t="s">
        <v>1664</v>
      </c>
      <c r="E34" s="33" t="s">
        <v>1665</v>
      </c>
      <c r="F34" s="32" t="s">
        <v>31</v>
      </c>
      <c r="G34" s="32" t="s">
        <v>31</v>
      </c>
      <c r="H34" s="33"/>
      <c r="I34" s="33" t="s">
        <v>553</v>
      </c>
    </row>
    <row r="35" spans="1:9" ht="15" customHeight="1" x14ac:dyDescent="0.2">
      <c r="A35" s="10" t="s">
        <v>339</v>
      </c>
      <c r="B35" s="10" t="s">
        <v>340</v>
      </c>
      <c r="C35" s="32" t="s">
        <v>1666</v>
      </c>
      <c r="D35" s="32" t="s">
        <v>1667</v>
      </c>
      <c r="E35" s="33" t="s">
        <v>1668</v>
      </c>
      <c r="F35" s="32" t="s">
        <v>31</v>
      </c>
      <c r="G35" s="32" t="s">
        <v>31</v>
      </c>
      <c r="H35" s="33"/>
      <c r="I35" s="33" t="s">
        <v>553</v>
      </c>
    </row>
    <row r="36" spans="1:9" ht="15" customHeight="1" x14ac:dyDescent="0.2">
      <c r="A36" s="10" t="s">
        <v>352</v>
      </c>
      <c r="B36" s="10" t="s">
        <v>353</v>
      </c>
      <c r="C36" s="32" t="s">
        <v>1669</v>
      </c>
      <c r="D36" s="32" t="s">
        <v>1670</v>
      </c>
      <c r="E36" s="33" t="s">
        <v>1671</v>
      </c>
      <c r="F36" s="32" t="s">
        <v>31</v>
      </c>
      <c r="G36" s="32" t="s">
        <v>31</v>
      </c>
      <c r="H36" s="33"/>
      <c r="I36" s="33" t="s">
        <v>553</v>
      </c>
    </row>
    <row r="37" spans="1:9" ht="15" customHeight="1" x14ac:dyDescent="0.2">
      <c r="A37" s="10" t="s">
        <v>365</v>
      </c>
      <c r="B37" s="10" t="s">
        <v>366</v>
      </c>
      <c r="C37" s="32" t="s">
        <v>1655</v>
      </c>
      <c r="D37" s="32" t="s">
        <v>1672</v>
      </c>
      <c r="E37" s="33" t="s">
        <v>1673</v>
      </c>
      <c r="F37" s="32" t="s">
        <v>31</v>
      </c>
      <c r="G37" s="32" t="s">
        <v>31</v>
      </c>
      <c r="H37" s="33"/>
      <c r="I37" s="33" t="s">
        <v>553</v>
      </c>
    </row>
    <row r="38" spans="1:9" ht="15" customHeight="1" x14ac:dyDescent="0.2">
      <c r="A38" s="10" t="s">
        <v>378</v>
      </c>
      <c r="B38" s="10" t="s">
        <v>379</v>
      </c>
      <c r="C38" s="32" t="s">
        <v>721</v>
      </c>
      <c r="D38" s="32" t="s">
        <v>1674</v>
      </c>
      <c r="E38" s="33" t="s">
        <v>1675</v>
      </c>
      <c r="F38" s="32" t="s">
        <v>31</v>
      </c>
      <c r="G38" s="32" t="s">
        <v>31</v>
      </c>
      <c r="H38" s="33"/>
      <c r="I38" s="33" t="s">
        <v>553</v>
      </c>
    </row>
    <row r="39" spans="1:9" ht="15" customHeight="1" x14ac:dyDescent="0.2">
      <c r="A39" s="10" t="s">
        <v>391</v>
      </c>
      <c r="B39" s="10" t="s">
        <v>392</v>
      </c>
      <c r="C39" s="32" t="s">
        <v>697</v>
      </c>
      <c r="D39" s="32" t="s">
        <v>1676</v>
      </c>
      <c r="E39" s="33" t="s">
        <v>1330</v>
      </c>
      <c r="F39" s="32" t="s">
        <v>31</v>
      </c>
      <c r="G39" s="32" t="s">
        <v>31</v>
      </c>
      <c r="H39" s="33"/>
      <c r="I39" s="33" t="s">
        <v>553</v>
      </c>
    </row>
    <row r="40" spans="1:9" ht="15" customHeight="1" x14ac:dyDescent="0.2">
      <c r="A40" s="10" t="s">
        <v>404</v>
      </c>
      <c r="B40" s="10" t="s">
        <v>405</v>
      </c>
      <c r="C40" s="32" t="s">
        <v>662</v>
      </c>
      <c r="D40" s="32" t="s">
        <v>1677</v>
      </c>
      <c r="E40" s="33" t="s">
        <v>1678</v>
      </c>
      <c r="F40" s="32" t="s">
        <v>31</v>
      </c>
      <c r="G40" s="32" t="s">
        <v>31</v>
      </c>
      <c r="H40" s="33"/>
      <c r="I40" s="33" t="s">
        <v>553</v>
      </c>
    </row>
    <row r="41" spans="1:9" ht="15" customHeight="1" x14ac:dyDescent="0.2">
      <c r="A41" s="10" t="s">
        <v>417</v>
      </c>
      <c r="B41" s="10" t="s">
        <v>418</v>
      </c>
      <c r="C41" s="32" t="s">
        <v>915</v>
      </c>
      <c r="D41" s="32" t="s">
        <v>1679</v>
      </c>
      <c r="E41" s="33" t="s">
        <v>1680</v>
      </c>
      <c r="F41" s="32" t="s">
        <v>31</v>
      </c>
      <c r="G41" s="32" t="s">
        <v>31</v>
      </c>
      <c r="H41" s="33"/>
      <c r="I41" s="33" t="s">
        <v>553</v>
      </c>
    </row>
    <row r="42" spans="1:9" ht="15" customHeight="1" x14ac:dyDescent="0.2">
      <c r="A42" s="10" t="s">
        <v>430</v>
      </c>
      <c r="B42" s="10" t="s">
        <v>431</v>
      </c>
      <c r="C42" s="32" t="s">
        <v>1681</v>
      </c>
      <c r="D42" s="32" t="s">
        <v>1682</v>
      </c>
      <c r="E42" s="33" t="s">
        <v>1683</v>
      </c>
      <c r="F42" s="32" t="s">
        <v>31</v>
      </c>
      <c r="G42" s="32" t="s">
        <v>31</v>
      </c>
      <c r="H42" s="33"/>
      <c r="I42" s="33" t="s">
        <v>553</v>
      </c>
    </row>
    <row r="43" spans="1:9" ht="15" customHeight="1" x14ac:dyDescent="0.2">
      <c r="A43" s="10" t="s">
        <v>442</v>
      </c>
      <c r="B43" s="10" t="s">
        <v>443</v>
      </c>
      <c r="C43" s="32" t="s">
        <v>1526</v>
      </c>
      <c r="D43" s="32" t="s">
        <v>1684</v>
      </c>
      <c r="E43" s="33" t="s">
        <v>1685</v>
      </c>
      <c r="F43" s="32" t="s">
        <v>31</v>
      </c>
      <c r="G43" s="32" t="s">
        <v>31</v>
      </c>
      <c r="H43" s="33"/>
      <c r="I43" s="33" t="s">
        <v>553</v>
      </c>
    </row>
    <row r="44" spans="1:9" ht="15" customHeight="1" x14ac:dyDescent="0.2">
      <c r="A44" s="10" t="s">
        <v>454</v>
      </c>
      <c r="B44" s="10" t="s">
        <v>455</v>
      </c>
      <c r="C44" s="32" t="s">
        <v>1545</v>
      </c>
      <c r="D44" s="32" t="s">
        <v>1686</v>
      </c>
      <c r="E44" s="33" t="s">
        <v>1687</v>
      </c>
      <c r="F44" s="32" t="s">
        <v>31</v>
      </c>
      <c r="G44" s="32" t="s">
        <v>31</v>
      </c>
      <c r="H44" s="33"/>
      <c r="I44" s="33" t="s">
        <v>553</v>
      </c>
    </row>
    <row r="45" spans="1:9" ht="15" customHeight="1" x14ac:dyDescent="0.2">
      <c r="A45" s="10" t="s">
        <v>467</v>
      </c>
      <c r="B45" s="10" t="s">
        <v>468</v>
      </c>
      <c r="C45" s="32" t="s">
        <v>828</v>
      </c>
      <c r="D45" s="32" t="s">
        <v>1688</v>
      </c>
      <c r="E45" s="33" t="s">
        <v>1689</v>
      </c>
      <c r="F45" s="32" t="s">
        <v>31</v>
      </c>
      <c r="G45" s="32" t="s">
        <v>31</v>
      </c>
      <c r="H45" s="33"/>
      <c r="I45" s="33" t="s">
        <v>553</v>
      </c>
    </row>
    <row r="46" spans="1:9" ht="15" customHeight="1" x14ac:dyDescent="0.2">
      <c r="A46" s="10" t="s">
        <v>479</v>
      </c>
      <c r="B46" s="10" t="s">
        <v>480</v>
      </c>
      <c r="C46" s="32" t="s">
        <v>731</v>
      </c>
      <c r="D46" s="32" t="s">
        <v>1690</v>
      </c>
      <c r="E46" s="33" t="s">
        <v>1691</v>
      </c>
      <c r="F46" s="32" t="s">
        <v>31</v>
      </c>
      <c r="G46" s="32" t="s">
        <v>31</v>
      </c>
      <c r="H46" s="33"/>
      <c r="I46" s="33" t="s">
        <v>553</v>
      </c>
    </row>
    <row r="47" spans="1:9" ht="15" customHeight="1" x14ac:dyDescent="0.2">
      <c r="A47" s="10" t="s">
        <v>492</v>
      </c>
      <c r="B47" s="10" t="s">
        <v>493</v>
      </c>
      <c r="C47" s="32" t="s">
        <v>1692</v>
      </c>
      <c r="D47" s="32" t="s">
        <v>1693</v>
      </c>
      <c r="E47" s="33" t="s">
        <v>1694</v>
      </c>
      <c r="F47" s="32" t="s">
        <v>31</v>
      </c>
      <c r="G47" s="32" t="s">
        <v>31</v>
      </c>
      <c r="H47" s="33"/>
      <c r="I47" s="33" t="s">
        <v>553</v>
      </c>
    </row>
    <row r="48" spans="1:9" ht="15" customHeight="1" x14ac:dyDescent="0.2">
      <c r="A48" s="10" t="s">
        <v>505</v>
      </c>
      <c r="B48" s="10" t="s">
        <v>506</v>
      </c>
      <c r="C48" s="32" t="s">
        <v>1076</v>
      </c>
      <c r="D48" s="32" t="s">
        <v>819</v>
      </c>
      <c r="E48" s="33" t="s">
        <v>1695</v>
      </c>
      <c r="F48" s="32" t="s">
        <v>31</v>
      </c>
      <c r="G48" s="32" t="s">
        <v>31</v>
      </c>
      <c r="H48" s="33"/>
      <c r="I48" s="33" t="s">
        <v>553</v>
      </c>
    </row>
    <row r="49" spans="1:9" ht="26.1" customHeight="1" x14ac:dyDescent="0.2">
      <c r="A49" s="10" t="s">
        <v>518</v>
      </c>
      <c r="B49" s="10" t="s">
        <v>519</v>
      </c>
      <c r="C49" s="32" t="s">
        <v>1696</v>
      </c>
      <c r="D49" s="32" t="s">
        <v>1697</v>
      </c>
      <c r="E49" s="33" t="s">
        <v>1310</v>
      </c>
      <c r="F49" s="32" t="s">
        <v>31</v>
      </c>
      <c r="G49" s="32" t="s">
        <v>31</v>
      </c>
      <c r="H49" s="33"/>
      <c r="I49" s="33" t="s">
        <v>553</v>
      </c>
    </row>
    <row r="50" spans="1:9" ht="15" customHeight="1" x14ac:dyDescent="0.2">
      <c r="A50" s="10" t="s">
        <v>529</v>
      </c>
      <c r="B50" s="10" t="s">
        <v>530</v>
      </c>
      <c r="C50" s="32" t="s">
        <v>1246</v>
      </c>
      <c r="D50" s="32" t="s">
        <v>1698</v>
      </c>
      <c r="E50" s="33" t="s">
        <v>1699</v>
      </c>
      <c r="F50" s="32" t="s">
        <v>31</v>
      </c>
      <c r="G50" s="32" t="s">
        <v>31</v>
      </c>
      <c r="H50" s="33"/>
      <c r="I50" s="33" t="s">
        <v>553</v>
      </c>
    </row>
    <row r="51" spans="1:9" ht="26.1" customHeight="1" x14ac:dyDescent="0.2">
      <c r="A51" s="10" t="s">
        <v>536</v>
      </c>
      <c r="B51" s="10" t="s">
        <v>537</v>
      </c>
      <c r="C51" s="32" t="s">
        <v>1608</v>
      </c>
      <c r="D51" s="32" t="s">
        <v>1633</v>
      </c>
      <c r="E51" s="33" t="s">
        <v>1553</v>
      </c>
      <c r="F51" s="32" t="s">
        <v>31</v>
      </c>
      <c r="G51" s="32" t="s">
        <v>31</v>
      </c>
      <c r="H51" s="33"/>
      <c r="I51" s="33" t="s">
        <v>553</v>
      </c>
    </row>
    <row r="52" spans="1:9" ht="26.1" customHeight="1" x14ac:dyDescent="0.2">
      <c r="A52" s="10" t="s">
        <v>543</v>
      </c>
      <c r="B52" s="10" t="s">
        <v>544</v>
      </c>
      <c r="C52" s="32" t="s">
        <v>1700</v>
      </c>
      <c r="D52" s="32" t="s">
        <v>1701</v>
      </c>
      <c r="E52" s="33" t="s">
        <v>1702</v>
      </c>
      <c r="F52" s="32" t="s">
        <v>31</v>
      </c>
      <c r="G52" s="32" t="s">
        <v>31</v>
      </c>
      <c r="H52" s="33"/>
      <c r="I52" s="33" t="s">
        <v>553</v>
      </c>
    </row>
    <row r="53" spans="1:9" ht="26.1" customHeight="1" x14ac:dyDescent="0.2">
      <c r="A53" s="10" t="s">
        <v>550</v>
      </c>
      <c r="B53" s="10" t="s">
        <v>551</v>
      </c>
      <c r="C53" s="32" t="s">
        <v>28</v>
      </c>
      <c r="D53" s="32" t="s">
        <v>628</v>
      </c>
      <c r="E53" s="33" t="s">
        <v>31</v>
      </c>
      <c r="F53" s="32" t="s">
        <v>31</v>
      </c>
      <c r="G53" s="32" t="s">
        <v>31</v>
      </c>
      <c r="H53" s="33"/>
      <c r="I53" s="33" t="s">
        <v>553</v>
      </c>
    </row>
    <row r="54" spans="1:9" ht="15" customHeight="1" x14ac:dyDescent="0.2">
      <c r="A54" s="10" t="s">
        <v>554</v>
      </c>
      <c r="B54" s="10" t="s">
        <v>555</v>
      </c>
      <c r="C54" s="32" t="s">
        <v>28</v>
      </c>
      <c r="D54" s="32" t="s">
        <v>1703</v>
      </c>
      <c r="E54" s="33" t="s">
        <v>31</v>
      </c>
      <c r="F54" s="32" t="s">
        <v>31</v>
      </c>
      <c r="G54" s="32" t="s">
        <v>31</v>
      </c>
      <c r="H54" s="33"/>
      <c r="I54" s="33" t="s">
        <v>553</v>
      </c>
    </row>
    <row r="55" spans="1:9" ht="26.1" customHeight="1" x14ac:dyDescent="0.2">
      <c r="A55" s="10" t="s">
        <v>561</v>
      </c>
      <c r="B55" s="10" t="s">
        <v>562</v>
      </c>
      <c r="C55" s="32" t="s">
        <v>28</v>
      </c>
      <c r="D55" s="32" t="s">
        <v>521</v>
      </c>
      <c r="E55" s="33" t="s">
        <v>31</v>
      </c>
      <c r="F55" s="32" t="s">
        <v>31</v>
      </c>
      <c r="G55" s="32" t="s">
        <v>31</v>
      </c>
      <c r="H55" s="33"/>
      <c r="I55" s="33" t="s">
        <v>553</v>
      </c>
    </row>
    <row r="56" spans="1:9" ht="15" customHeight="1" x14ac:dyDescent="0.2">
      <c r="A56" s="10" t="s">
        <v>565</v>
      </c>
      <c r="B56" s="10" t="s">
        <v>566</v>
      </c>
      <c r="C56" s="32" t="s">
        <v>28</v>
      </c>
      <c r="D56" s="32" t="s">
        <v>629</v>
      </c>
      <c r="E56" s="33" t="s">
        <v>31</v>
      </c>
      <c r="F56" s="32" t="s">
        <v>31</v>
      </c>
      <c r="G56" s="32" t="s">
        <v>31</v>
      </c>
      <c r="H56" s="33"/>
      <c r="I56" s="33" t="s">
        <v>553</v>
      </c>
    </row>
  </sheetData>
  <mergeCells count="3">
    <mergeCell ref="A2:I2"/>
    <mergeCell ref="A3:I3"/>
    <mergeCell ref="G1:I1"/>
  </mergeCells>
  <pageMargins left="0.7" right="0.7" top="0.75" bottom="0.75" header="0.3" footer="0.3"/>
  <pageSetup scale="61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6</vt:i4>
      </vt:variant>
    </vt:vector>
  </HeadingPairs>
  <TitlesOfParts>
    <vt:vector size="21" baseType="lpstr">
      <vt:lpstr>прил 4 ВМП</vt:lpstr>
      <vt:lpstr>прил 3 ДИ</vt:lpstr>
      <vt:lpstr>прил 2 АПП</vt:lpstr>
      <vt:lpstr>прил 1.12</vt:lpstr>
      <vt:lpstr>прил 1.11</vt:lpstr>
      <vt:lpstr>прил 1.10</vt:lpstr>
      <vt:lpstr>прил 1.9</vt:lpstr>
      <vt:lpstr>прил 1.8</vt:lpstr>
      <vt:lpstr>прил 1.7</vt:lpstr>
      <vt:lpstr>прил 1.6</vt:lpstr>
      <vt:lpstr>прил 1.5</vt:lpstr>
      <vt:lpstr>прил 1.4</vt:lpstr>
      <vt:lpstr>прил 1.3</vt:lpstr>
      <vt:lpstr>прил 1.2</vt:lpstr>
      <vt:lpstr>прил 1.1</vt:lpstr>
      <vt:lpstr>'прил 1.1'!Область_печати</vt:lpstr>
      <vt:lpstr>'прил 1.10'!Область_печати</vt:lpstr>
      <vt:lpstr>'прил 1.3'!Область_печати</vt:lpstr>
      <vt:lpstr>'прил 1.5'!Область_печати</vt:lpstr>
      <vt:lpstr>'прил 1.6'!Область_печати</vt:lpstr>
      <vt:lpstr>'прил 1.9'!Область_печати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Б. Шумяцкая</dc:creator>
  <cp:lastModifiedBy>Галина Б. Шумяцкая</cp:lastModifiedBy>
  <cp:lastPrinted>2021-09-09T05:56:46Z</cp:lastPrinted>
  <dcterms:created xsi:type="dcterms:W3CDTF">2021-09-08T12:13:25Z</dcterms:created>
  <dcterms:modified xsi:type="dcterms:W3CDTF">2021-09-10T11:25:42Z</dcterms:modified>
</cp:coreProperties>
</file>